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vgroupbe-my.sharepoint.com/personal/catherine_degryse_pvgroup_be/Documents/Desktop/"/>
    </mc:Choice>
  </mc:AlternateContent>
  <xr:revisionPtr revIDLastSave="5" documentId="8_{168873D7-AE52-4BD3-AB80-DC01E41B2617}" xr6:coauthVersionLast="47" xr6:coauthVersionMax="47" xr10:uidLastSave="{2EA0C41A-6A44-4CAD-A56C-721C25C64EDC}"/>
  <bookViews>
    <workbookView xWindow="-120" yWindow="-120" windowWidth="25890" windowHeight="15675" xr2:uid="{00000000-000D-0000-FFFF-FFFF00000000}"/>
  </bookViews>
  <sheets>
    <sheet name="Bestelbon-08-2024" sheetId="1" r:id="rId1"/>
    <sheet name="Sheet2" sheetId="2" r:id="rId2"/>
    <sheet name="Sheet3" sheetId="3" r:id="rId3"/>
  </sheets>
  <definedNames>
    <definedName name="_xlnm._FilterDatabase" localSheetId="0" hidden="1">'Bestelbon-08-2024'!$A$1:$G$55</definedName>
    <definedName name="_xlnm.Print_Area" localSheetId="0">'Bestelbon-08-2024'!$A$1:$G$67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1" l="1"/>
  <c r="F36" i="1" s="1"/>
  <c r="D51" i="1"/>
  <c r="F51" i="1" s="1"/>
  <c r="D48" i="1"/>
  <c r="F48" i="1" s="1"/>
  <c r="D40" i="1"/>
  <c r="F40" i="1" s="1"/>
  <c r="D41" i="1"/>
  <c r="F41" i="1" s="1"/>
  <c r="D42" i="1"/>
  <c r="F42" i="1" s="1"/>
  <c r="D43" i="1"/>
  <c r="F43" i="1" s="1"/>
  <c r="D28" i="1"/>
  <c r="F28" i="1" s="1"/>
  <c r="D50" i="1"/>
  <c r="F50" i="1" s="1"/>
  <c r="D35" i="1"/>
  <c r="F35" i="1" s="1"/>
  <c r="D54" i="1"/>
  <c r="F54" i="1" s="1"/>
  <c r="D47" i="1"/>
  <c r="F47" i="1" s="1"/>
  <c r="D12" i="1"/>
  <c r="D32" i="1" l="1"/>
  <c r="F32" i="1" s="1"/>
  <c r="D34" i="1"/>
  <c r="F34" i="1" s="1"/>
  <c r="D39" i="1"/>
  <c r="F39" i="1" s="1"/>
  <c r="D49" i="1" l="1"/>
  <c r="F49" i="1" s="1"/>
  <c r="D52" i="1" l="1"/>
  <c r="F52" i="1" s="1"/>
  <c r="D46" i="1"/>
  <c r="F46" i="1" s="1"/>
  <c r="D38" i="1"/>
  <c r="F38" i="1" s="1"/>
  <c r="D44" i="1"/>
  <c r="F44" i="1" s="1"/>
  <c r="D30" i="1"/>
  <c r="F30" i="1" s="1"/>
  <c r="D29" i="1"/>
  <c r="F29" i="1" s="1"/>
  <c r="D27" i="1"/>
  <c r="F27" i="1" s="1"/>
  <c r="D26" i="1"/>
  <c r="F26" i="1" s="1"/>
  <c r="D25" i="1"/>
  <c r="F25" i="1" s="1"/>
  <c r="D24" i="1"/>
  <c r="F24" i="1" s="1"/>
  <c r="D21" i="1"/>
  <c r="F21" i="1" s="1"/>
  <c r="D20" i="1"/>
  <c r="F20" i="1" s="1"/>
  <c r="D22" i="1"/>
  <c r="F22" i="1" s="1"/>
  <c r="D18" i="1"/>
  <c r="F18" i="1" s="1"/>
  <c r="D17" i="1"/>
  <c r="F17" i="1" s="1"/>
  <c r="D15" i="1"/>
  <c r="F15" i="1" s="1"/>
  <c r="D14" i="1"/>
  <c r="F14" i="1" s="1"/>
  <c r="F12" i="1"/>
  <c r="D11" i="1"/>
  <c r="F11" i="1" s="1"/>
  <c r="D10" i="1"/>
  <c r="F10" i="1" s="1"/>
  <c r="D7" i="1"/>
  <c r="F7" i="1" s="1"/>
  <c r="D8" i="1"/>
  <c r="F8" i="1" s="1"/>
  <c r="D6" i="1"/>
  <c r="F6" i="1" s="1"/>
  <c r="F55" i="1" l="1"/>
</calcChain>
</file>

<file path=xl/sharedStrings.xml><?xml version="1.0" encoding="utf-8"?>
<sst xmlns="http://schemas.openxmlformats.org/spreadsheetml/2006/main" count="127" uniqueCount="116">
  <si>
    <t>PV41</t>
  </si>
  <si>
    <t>PV39</t>
  </si>
  <si>
    <t>PV50</t>
  </si>
  <si>
    <t>Lanyard</t>
  </si>
  <si>
    <t>PV18</t>
  </si>
  <si>
    <t>PV24</t>
  </si>
  <si>
    <t>PV37</t>
  </si>
  <si>
    <t>PV36</t>
  </si>
  <si>
    <t>PV56</t>
  </si>
  <si>
    <t>PV51</t>
  </si>
  <si>
    <t>PV12</t>
  </si>
  <si>
    <t>PV100</t>
  </si>
  <si>
    <t>TEL</t>
  </si>
  <si>
    <t>GSM</t>
  </si>
  <si>
    <t>PV104</t>
  </si>
  <si>
    <t>PV107</t>
  </si>
  <si>
    <t xml:space="preserve"> </t>
  </si>
  <si>
    <t>PV108</t>
  </si>
  <si>
    <t>PV112</t>
  </si>
  <si>
    <t>Phone &amp; Tablet</t>
  </si>
  <si>
    <t>PV113</t>
  </si>
  <si>
    <t>Office &amp; Business</t>
  </si>
  <si>
    <t>Naam aanvrager :</t>
  </si>
  <si>
    <t>Agentnummer / Kostencentrum :</t>
  </si>
  <si>
    <t xml:space="preserve">Datum  bestelling : </t>
  </si>
  <si>
    <t>Gewenste leveringsdatum :</t>
  </si>
  <si>
    <t xml:space="preserve">Ref. </t>
  </si>
  <si>
    <t>Omschrijving</t>
  </si>
  <si>
    <t>Aantal</t>
  </si>
  <si>
    <t>Totaal PRIJS incl.BTW</t>
  </si>
  <si>
    <t>Opmerkingen</t>
  </si>
  <si>
    <t>Prijs in Euro INCL.BTW</t>
  </si>
  <si>
    <t>Prijs in Euro EXCL. BTW</t>
  </si>
  <si>
    <t>Plezier</t>
  </si>
  <si>
    <t>Auto-artikelen</t>
  </si>
  <si>
    <t xml:space="preserve">Autodocumentenetui </t>
  </si>
  <si>
    <t>Parkeerschijf</t>
  </si>
  <si>
    <t>Balpennen</t>
  </si>
  <si>
    <t>Balpen Stylus Alicante Metaal</t>
  </si>
  <si>
    <t>PV111</t>
  </si>
  <si>
    <t>Kantoorartikelen</t>
  </si>
  <si>
    <t>Fotomuismat</t>
  </si>
  <si>
    <t>Notebook Arces A5 - per 5 stuks</t>
  </si>
  <si>
    <t>Tassen</t>
  </si>
  <si>
    <t>Rugzak zwart-rood</t>
  </si>
  <si>
    <t>Papieren zak -28x35x6 cm, - per 50 stuks</t>
  </si>
  <si>
    <t>Textiel</t>
  </si>
  <si>
    <t>Fleece navy XXL</t>
  </si>
  <si>
    <t>Diversen</t>
  </si>
  <si>
    <t>Babybag: tas+babypakje+inhoud babybox</t>
  </si>
  <si>
    <t>Sleutelhanger in de vorm van een huis - per 10 stuks</t>
  </si>
  <si>
    <t>Reisartikelen</t>
  </si>
  <si>
    <t>Digitaal reiswekkertje</t>
  </si>
  <si>
    <t>Leveringsadres</t>
  </si>
  <si>
    <t>Handtekening</t>
  </si>
  <si>
    <t xml:space="preserve">NAAM PERSOON / NAAM KANTOOR </t>
  </si>
  <si>
    <t>straat, nr</t>
  </si>
  <si>
    <t>PC</t>
  </si>
  <si>
    <t>Localiteit</t>
  </si>
  <si>
    <t>Tav.</t>
  </si>
  <si>
    <t>Dit document moet par mail/fax naar het volgende adres verstuurd worden :</t>
  </si>
  <si>
    <t>Stylo-bille Senator - per 25 stuks (MAX 200 stuks per bestelling)</t>
  </si>
  <si>
    <r>
      <t xml:space="preserve">Notitieboekje A5  met PU omslag- per 10 stuks </t>
    </r>
    <r>
      <rPr>
        <b/>
        <sz val="10"/>
        <color rgb="FFC00000"/>
        <rFont val="Times New Roman"/>
        <family val="1"/>
      </rPr>
      <t>(MAX 50 stuks per bestelling)</t>
    </r>
  </si>
  <si>
    <t>PV89</t>
  </si>
  <si>
    <t xml:space="preserve">Ijskrabber Wit </t>
  </si>
  <si>
    <t>Ballon ROOD</t>
  </si>
  <si>
    <t>Arces_1 - PV105</t>
  </si>
  <si>
    <t>PV109 S</t>
  </si>
  <si>
    <t>Arces_2 - PV110</t>
  </si>
  <si>
    <t xml:space="preserve">Verzendingskosten   :     &gt; 605 EUR incl. BTW (500 EUR excl. BTW) = GRATIS </t>
  </si>
  <si>
    <t>Veiligheidsvestje voor KINDEREN SMALL</t>
  </si>
  <si>
    <t>Samdam Business Gifts - per mail naar :  info@samdam.be</t>
  </si>
  <si>
    <t>DIV</t>
  </si>
  <si>
    <t>Leveringskosten (zie hierbeneden)</t>
  </si>
  <si>
    <t>Leveringskosten  voor een bestelling  &lt; 605 EUR incl. BTW (500 EUR excl. BTW)</t>
  </si>
  <si>
    <t>PV43</t>
  </si>
  <si>
    <r>
      <t>Mug porselein wit 300ml - Per doos van 2</t>
    </r>
    <r>
      <rPr>
        <b/>
        <sz val="10"/>
        <color rgb="FFC00000"/>
        <rFont val="Times New Roman"/>
        <family val="1"/>
      </rPr>
      <t xml:space="preserve"> (MAX 3 dozen par bestelling)</t>
    </r>
  </si>
  <si>
    <t>Veiligheidsvestje voor VOLWASSENE XL</t>
  </si>
  <si>
    <t>Veiligheidsvestje voor KINDEREN XS</t>
  </si>
  <si>
    <t>Auto gsm-ondersteuning - per 5 stuks</t>
  </si>
  <si>
    <t>Verzendingskosten   :     &lt; 605 EUR incl. BTW (500 EUR excl. BTW) = 21,78 EUR incl. BTW</t>
  </si>
  <si>
    <t>Veiligheidsvestje voor VOLWASSENE S</t>
  </si>
  <si>
    <t>PV114</t>
  </si>
  <si>
    <t>Frisbee - diam 23cm</t>
  </si>
  <si>
    <t>Seminar tas Oranje</t>
  </si>
  <si>
    <t>PV120</t>
  </si>
  <si>
    <t>Pet Beechfield Burgundy - volwassene</t>
  </si>
  <si>
    <t>PV121 S</t>
  </si>
  <si>
    <t>PV121 M</t>
  </si>
  <si>
    <t>PV121 L</t>
  </si>
  <si>
    <t>PV121 XL</t>
  </si>
  <si>
    <t>T-shirt Small Burgundy</t>
  </si>
  <si>
    <t>T-shirt Medium Burgundy</t>
  </si>
  <si>
    <t>T-shirt Large Burgundy</t>
  </si>
  <si>
    <t>T-shirt XL Burgundy</t>
  </si>
  <si>
    <t>PV121 XXL</t>
  </si>
  <si>
    <t>T-shirt XXL Burgundy</t>
  </si>
  <si>
    <t>PV118</t>
  </si>
  <si>
    <t>Paraplu Golf Bordeaux - diam 125cm</t>
  </si>
  <si>
    <t>PV115</t>
  </si>
  <si>
    <t>PV116</t>
  </si>
  <si>
    <t>PV117</t>
  </si>
  <si>
    <t>PV122</t>
  </si>
  <si>
    <t>Avira Alya steel drinkfles - 300ml -INOX</t>
  </si>
  <si>
    <t xml:space="preserve">Avira Atik recycled pet drinkfles - transparant </t>
  </si>
  <si>
    <t>Lunchbox met bestek 700ml</t>
  </si>
  <si>
    <t>Fleece deken rood met logo P&amp;V</t>
  </si>
  <si>
    <t>NEW</t>
  </si>
  <si>
    <t>PV109 XS</t>
  </si>
  <si>
    <t>PV109 XS Marie</t>
  </si>
  <si>
    <t>Veiligheidsvestje voor KINDEREN XS Model MARIE</t>
  </si>
  <si>
    <t>PV119</t>
  </si>
  <si>
    <t>Fietsreparatie set</t>
  </si>
  <si>
    <t>Memoblok 800 bladen</t>
  </si>
  <si>
    <t>Arces_3</t>
  </si>
  <si>
    <r>
      <t>BESTELBON BUSINESS GIFTS P&amp;V</t>
    </r>
    <r>
      <rPr>
        <b/>
        <sz val="18"/>
        <color rgb="FFC00000"/>
        <rFont val="Times New Roman"/>
        <family val="1"/>
      </rPr>
      <t xml:space="preserve"> (versie 08-2024)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</si>
</sst>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11"/>
      <color rgb="FFC00000"/>
      <name val="Times New Roman"/>
      <family val="1"/>
    </font>
    <font>
      <sz val="10"/>
      <color rgb="FFC00000"/>
      <name val="Times New Roman"/>
      <family val="1"/>
    </font>
    <font>
      <b/>
      <i/>
      <sz val="10"/>
      <color rgb="FFC00000"/>
      <name val="Times New Roman"/>
      <family val="1"/>
    </font>
    <font>
      <b/>
      <sz val="10"/>
      <color rgb="FFC00000"/>
      <name val="Times New Roman"/>
      <family val="1"/>
    </font>
    <font>
      <sz val="10"/>
      <color rgb="FFC00000"/>
      <name val="Arial"/>
      <family val="2"/>
    </font>
    <font>
      <b/>
      <sz val="10"/>
      <color rgb="FF3333FF"/>
      <name val="Times New Roman"/>
      <family val="1"/>
    </font>
    <font>
      <sz val="10"/>
      <color rgb="FF3333FF"/>
      <name val="Times New Roman"/>
      <family val="1"/>
    </font>
    <font>
      <sz val="10"/>
      <name val="Arial"/>
      <family val="2"/>
    </font>
    <font>
      <b/>
      <sz val="18"/>
      <name val="Times New Roman"/>
      <family val="1"/>
    </font>
    <font>
      <b/>
      <sz val="18"/>
      <color rgb="FFC0000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4"/>
      <color indexed="16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8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vertical="top" wrapText="1"/>
    </xf>
    <xf numFmtId="0" fontId="1" fillId="0" borderId="0" xfId="0" applyFont="1" applyAlignment="1"/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/>
    <xf numFmtId="0" fontId="13" fillId="0" borderId="6" xfId="0" applyFont="1" applyBorder="1"/>
    <xf numFmtId="0" fontId="13" fillId="0" borderId="0" xfId="0" applyFont="1"/>
    <xf numFmtId="2" fontId="2" fillId="0" borderId="1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 wrapText="1"/>
    </xf>
    <xf numFmtId="4" fontId="7" fillId="0" borderId="0" xfId="0" applyNumberFormat="1" applyFont="1" applyBorder="1" applyAlignment="1">
      <alignment horizontal="center" vertical="top" wrapText="1"/>
    </xf>
    <xf numFmtId="4" fontId="8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7" fillId="2" borderId="1" xfId="0" applyFont="1" applyFill="1" applyBorder="1" applyAlignment="1"/>
    <xf numFmtId="0" fontId="8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2" fontId="8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2" fontId="10" fillId="0" borderId="1" xfId="0" applyNumberFormat="1" applyFont="1" applyBorder="1" applyAlignment="1">
      <alignment horizontal="center" vertical="top" wrapText="1"/>
    </xf>
    <xf numFmtId="0" fontId="2" fillId="0" borderId="1" xfId="0" applyFont="1" applyBorder="1"/>
    <xf numFmtId="0" fontId="3" fillId="3" borderId="2" xfId="0" applyFont="1" applyFill="1" applyBorder="1"/>
    <xf numFmtId="0" fontId="3" fillId="3" borderId="1" xfId="0" applyFont="1" applyFill="1" applyBorder="1"/>
    <xf numFmtId="0" fontId="7" fillId="0" borderId="3" xfId="0" applyFont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4" fontId="10" fillId="6" borderId="1" xfId="0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wrapText="1"/>
    </xf>
    <xf numFmtId="0" fontId="10" fillId="6" borderId="0" xfId="0" applyFont="1" applyFill="1" applyAlignment="1">
      <alignment horizontal="center"/>
    </xf>
    <xf numFmtId="0" fontId="2" fillId="6" borderId="0" xfId="0" applyFont="1" applyFill="1"/>
    <xf numFmtId="0" fontId="10" fillId="6" borderId="1" xfId="0" applyFont="1" applyFill="1" applyBorder="1" applyAlignment="1">
      <alignment vertical="top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10" fillId="6" borderId="1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Alignment="1">
      <alignment horizontal="center"/>
    </xf>
    <xf numFmtId="0" fontId="12" fillId="0" borderId="5" xfId="0" applyFont="1" applyBorder="1"/>
    <xf numFmtId="0" fontId="12" fillId="0" borderId="7" xfId="0" applyFont="1" applyBorder="1"/>
    <xf numFmtId="0" fontId="12" fillId="0" borderId="6" xfId="0" applyFont="1" applyBorder="1"/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/>
    <xf numFmtId="0" fontId="20" fillId="4" borderId="2" xfId="0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4" xfId="0" applyBorder="1" applyAlignment="1">
      <alignment horizontal="left"/>
    </xf>
    <xf numFmtId="0" fontId="19" fillId="0" borderId="2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15" fillId="1" borderId="9" xfId="0" applyFont="1" applyFill="1" applyBorder="1" applyAlignment="1">
      <alignment horizontal="center" vertical="center"/>
    </xf>
    <xf numFmtId="0" fontId="15" fillId="1" borderId="10" xfId="0" applyFont="1" applyFill="1" applyBorder="1" applyAlignment="1">
      <alignment horizontal="center" vertical="center"/>
    </xf>
    <xf numFmtId="0" fontId="15" fillId="1" borderId="11" xfId="0" applyFont="1" applyFill="1" applyBorder="1" applyAlignment="1">
      <alignment horizontal="center" vertical="center"/>
    </xf>
    <xf numFmtId="0" fontId="18" fillId="2" borderId="1" xfId="0" applyFont="1" applyFill="1" applyBorder="1" applyAlignment="1"/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2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tabSelected="1" zoomScale="85" zoomScaleNormal="85" workbookViewId="0">
      <selection activeCell="B3" sqref="B3:D3"/>
    </sheetView>
  </sheetViews>
  <sheetFormatPr defaultColWidth="9.140625" defaultRowHeight="12.75" x14ac:dyDescent="0.2"/>
  <cols>
    <col min="1" max="1" width="54.28515625" style="1" bestFit="1" customWidth="1"/>
    <col min="2" max="2" width="74.140625" style="1" customWidth="1"/>
    <col min="3" max="3" width="17.28515625" style="57" customWidth="1"/>
    <col min="4" max="4" width="12.85546875" style="28" customWidth="1"/>
    <col min="5" max="5" width="13.140625" style="19" customWidth="1"/>
    <col min="6" max="6" width="27.42578125" style="18" customWidth="1"/>
    <col min="7" max="7" width="30.5703125" style="1" bestFit="1" customWidth="1"/>
    <col min="8" max="8" width="33.28515625" style="23" customWidth="1"/>
    <col min="9" max="16384" width="9.140625" style="1"/>
  </cols>
  <sheetData>
    <row r="1" spans="1:8" s="31" customFormat="1" ht="27.75" customHeight="1" thickBot="1" x14ac:dyDescent="0.25">
      <c r="A1" s="69" t="s">
        <v>115</v>
      </c>
      <c r="B1" s="70"/>
      <c r="C1" s="70"/>
      <c r="D1" s="70"/>
      <c r="E1" s="71"/>
      <c r="F1" s="70"/>
      <c r="G1" s="70"/>
      <c r="H1" s="19"/>
    </row>
    <row r="2" spans="1:8" ht="15" customHeight="1" x14ac:dyDescent="0.25">
      <c r="A2" s="29" t="s">
        <v>22</v>
      </c>
      <c r="B2" s="77"/>
      <c r="C2" s="78"/>
      <c r="D2" s="78"/>
      <c r="F2" s="41" t="s">
        <v>24</v>
      </c>
      <c r="G2" s="32"/>
    </row>
    <row r="3" spans="1:8" ht="15" x14ac:dyDescent="0.25">
      <c r="A3" s="29" t="s">
        <v>23</v>
      </c>
      <c r="B3" s="80"/>
      <c r="C3" s="81"/>
      <c r="D3" s="81"/>
      <c r="F3" s="42" t="s">
        <v>25</v>
      </c>
      <c r="G3" s="32"/>
    </row>
    <row r="4" spans="1:8" s="4" customFormat="1" ht="28.5" x14ac:dyDescent="0.2">
      <c r="A4" s="43" t="s">
        <v>26</v>
      </c>
      <c r="B4" s="43" t="s">
        <v>27</v>
      </c>
      <c r="C4" s="45" t="s">
        <v>32</v>
      </c>
      <c r="D4" s="46" t="s">
        <v>31</v>
      </c>
      <c r="E4" s="44" t="s">
        <v>28</v>
      </c>
      <c r="F4" s="45" t="s">
        <v>29</v>
      </c>
      <c r="G4" s="43" t="s">
        <v>30</v>
      </c>
      <c r="H4" s="23"/>
    </row>
    <row r="5" spans="1:8" ht="15" customHeight="1" x14ac:dyDescent="0.2">
      <c r="A5" s="33"/>
      <c r="B5" s="34" t="s">
        <v>33</v>
      </c>
      <c r="C5" s="54"/>
      <c r="D5" s="35"/>
      <c r="E5" s="36"/>
      <c r="F5" s="37"/>
      <c r="G5" s="33"/>
      <c r="H5" s="1"/>
    </row>
    <row r="6" spans="1:8" s="9" customFormat="1" ht="15" customHeight="1" x14ac:dyDescent="0.2">
      <c r="A6" s="38" t="s">
        <v>0</v>
      </c>
      <c r="B6" s="30" t="s">
        <v>65</v>
      </c>
      <c r="C6" s="39">
        <v>0.14499999999999999</v>
      </c>
      <c r="D6" s="26">
        <f>+(C6*1.21)</f>
        <v>0.17544999999999999</v>
      </c>
      <c r="E6" s="20"/>
      <c r="F6" s="16">
        <f>E6*D6</f>
        <v>0</v>
      </c>
      <c r="G6" s="3"/>
      <c r="H6" s="24"/>
    </row>
    <row r="7" spans="1:8" s="9" customFormat="1" ht="15" customHeight="1" x14ac:dyDescent="0.2">
      <c r="A7" s="38" t="s">
        <v>1</v>
      </c>
      <c r="B7" s="30" t="s">
        <v>83</v>
      </c>
      <c r="C7" s="39">
        <v>1.05</v>
      </c>
      <c r="D7" s="26">
        <f>+(C7*1.21)</f>
        <v>1.2705</v>
      </c>
      <c r="E7" s="20"/>
      <c r="F7" s="16">
        <f t="shared" ref="F7:F52" si="0">E7*D7</f>
        <v>0</v>
      </c>
      <c r="G7" s="25"/>
      <c r="H7" s="24"/>
    </row>
    <row r="8" spans="1:8" s="9" customFormat="1" ht="15" customHeight="1" x14ac:dyDescent="0.2">
      <c r="A8" s="38" t="s">
        <v>2</v>
      </c>
      <c r="B8" s="30" t="s">
        <v>3</v>
      </c>
      <c r="C8" s="39">
        <v>0.82</v>
      </c>
      <c r="D8" s="26">
        <f>+(C8*1.21)</f>
        <v>0.99219999999999986</v>
      </c>
      <c r="E8" s="20"/>
      <c r="F8" s="16">
        <f t="shared" si="0"/>
        <v>0</v>
      </c>
      <c r="G8" s="3"/>
      <c r="H8" s="24"/>
    </row>
    <row r="9" spans="1:8" ht="15" customHeight="1" x14ac:dyDescent="0.2">
      <c r="A9" s="33"/>
      <c r="B9" s="34" t="s">
        <v>34</v>
      </c>
      <c r="C9" s="54"/>
      <c r="D9" s="35"/>
      <c r="E9" s="36"/>
      <c r="F9" s="37"/>
      <c r="G9" s="33"/>
      <c r="H9" s="1"/>
    </row>
    <row r="10" spans="1:8" s="9" customFormat="1" ht="15" customHeight="1" x14ac:dyDescent="0.2">
      <c r="A10" s="38" t="s">
        <v>4</v>
      </c>
      <c r="B10" s="79" t="s">
        <v>35</v>
      </c>
      <c r="C10" s="39">
        <v>4.25</v>
      </c>
      <c r="D10" s="26">
        <f>+(C10*1.21)</f>
        <v>5.1425000000000001</v>
      </c>
      <c r="E10" s="20"/>
      <c r="F10" s="16">
        <f t="shared" si="0"/>
        <v>0</v>
      </c>
      <c r="G10" s="10"/>
      <c r="H10" s="24"/>
    </row>
    <row r="11" spans="1:8" s="9" customFormat="1" ht="15" customHeight="1" x14ac:dyDescent="0.2">
      <c r="A11" s="38" t="s">
        <v>5</v>
      </c>
      <c r="B11" s="30" t="s">
        <v>36</v>
      </c>
      <c r="C11" s="39">
        <v>1.1200000000000001</v>
      </c>
      <c r="D11" s="26">
        <f>+(C11*1.21)</f>
        <v>1.3552000000000002</v>
      </c>
      <c r="E11" s="20"/>
      <c r="F11" s="16">
        <f t="shared" si="0"/>
        <v>0</v>
      </c>
      <c r="G11" s="8"/>
      <c r="H11" s="24"/>
    </row>
    <row r="12" spans="1:8" s="52" customFormat="1" ht="15" customHeight="1" x14ac:dyDescent="0.2">
      <c r="A12" s="53" t="s">
        <v>63</v>
      </c>
      <c r="B12" s="47" t="s">
        <v>64</v>
      </c>
      <c r="C12" s="55">
        <v>0.93</v>
      </c>
      <c r="D12" s="48">
        <f>+(C12*1.21)</f>
        <v>1.1253</v>
      </c>
      <c r="E12" s="20"/>
      <c r="F12" s="49">
        <f t="shared" si="0"/>
        <v>0</v>
      </c>
      <c r="G12" s="50"/>
      <c r="H12" s="51"/>
    </row>
    <row r="13" spans="1:8" ht="15" customHeight="1" x14ac:dyDescent="0.2">
      <c r="A13" s="33"/>
      <c r="B13" s="34" t="s">
        <v>37</v>
      </c>
      <c r="C13" s="54"/>
      <c r="D13" s="35"/>
      <c r="E13" s="36"/>
      <c r="F13" s="37"/>
      <c r="G13" s="33"/>
      <c r="H13" s="1"/>
    </row>
    <row r="14" spans="1:8" s="9" customFormat="1" ht="15" customHeight="1" x14ac:dyDescent="0.2">
      <c r="A14" s="38" t="s">
        <v>17</v>
      </c>
      <c r="B14" s="30" t="s">
        <v>38</v>
      </c>
      <c r="C14" s="39">
        <v>0.72</v>
      </c>
      <c r="D14" s="26">
        <f>+(C14*1.21)</f>
        <v>0.87119999999999997</v>
      </c>
      <c r="E14" s="20"/>
      <c r="F14" s="16">
        <f t="shared" si="0"/>
        <v>0</v>
      </c>
      <c r="G14" s="22"/>
      <c r="H14" s="24"/>
    </row>
    <row r="15" spans="1:8" s="9" customFormat="1" ht="15" customHeight="1" x14ac:dyDescent="0.2">
      <c r="A15" s="38" t="s">
        <v>39</v>
      </c>
      <c r="B15" s="38" t="s">
        <v>61</v>
      </c>
      <c r="C15" s="39">
        <v>8.5</v>
      </c>
      <c r="D15" s="26">
        <f>+(C15*1.21)</f>
        <v>10.285</v>
      </c>
      <c r="E15" s="20"/>
      <c r="F15" s="16">
        <f t="shared" si="0"/>
        <v>0</v>
      </c>
      <c r="G15" s="22"/>
      <c r="H15" s="24"/>
    </row>
    <row r="16" spans="1:8" ht="15" customHeight="1" x14ac:dyDescent="0.2">
      <c r="A16" s="33"/>
      <c r="B16" s="34" t="s">
        <v>40</v>
      </c>
      <c r="C16" s="54"/>
      <c r="D16" s="35"/>
      <c r="E16" s="36"/>
      <c r="F16" s="37"/>
      <c r="G16" s="33"/>
      <c r="H16" s="1"/>
    </row>
    <row r="17" spans="1:8" s="9" customFormat="1" ht="15" customHeight="1" x14ac:dyDescent="0.2">
      <c r="A17" s="38" t="s">
        <v>6</v>
      </c>
      <c r="B17" s="30" t="s">
        <v>41</v>
      </c>
      <c r="C17" s="39">
        <v>2.17</v>
      </c>
      <c r="D17" s="26">
        <f>+(C17*1.21)</f>
        <v>2.6256999999999997</v>
      </c>
      <c r="E17" s="20"/>
      <c r="F17" s="16">
        <f t="shared" si="0"/>
        <v>0</v>
      </c>
      <c r="G17" s="3"/>
      <c r="H17" s="24"/>
    </row>
    <row r="18" spans="1:8" s="9" customFormat="1" ht="15" customHeight="1" x14ac:dyDescent="0.2">
      <c r="A18" s="38" t="s">
        <v>68</v>
      </c>
      <c r="B18" s="3" t="s">
        <v>42</v>
      </c>
      <c r="C18" s="39">
        <v>23.25</v>
      </c>
      <c r="D18" s="26">
        <f>+(C18*1.21)</f>
        <v>28.1325</v>
      </c>
      <c r="E18" s="20"/>
      <c r="F18" s="16">
        <f t="shared" si="0"/>
        <v>0</v>
      </c>
      <c r="G18" s="22"/>
      <c r="H18" s="24"/>
    </row>
    <row r="19" spans="1:8" ht="15" customHeight="1" x14ac:dyDescent="0.2">
      <c r="A19" s="33"/>
      <c r="B19" s="34" t="s">
        <v>43</v>
      </c>
      <c r="C19" s="54"/>
      <c r="D19" s="35"/>
      <c r="E19" s="36"/>
      <c r="F19" s="37"/>
      <c r="G19" s="33"/>
      <c r="H19" s="1"/>
    </row>
    <row r="20" spans="1:8" s="9" customFormat="1" ht="15" customHeight="1" x14ac:dyDescent="0.2">
      <c r="A20" s="38" t="s">
        <v>7</v>
      </c>
      <c r="B20" s="30" t="s">
        <v>84</v>
      </c>
      <c r="C20" s="39">
        <v>3.19</v>
      </c>
      <c r="D20" s="26">
        <f>+(C20*1.21)</f>
        <v>3.8598999999999997</v>
      </c>
      <c r="E20" s="20"/>
      <c r="F20" s="16">
        <f t="shared" si="0"/>
        <v>0</v>
      </c>
      <c r="G20" s="11"/>
      <c r="H20" s="24"/>
    </row>
    <row r="21" spans="1:8" s="9" customFormat="1" ht="15" customHeight="1" x14ac:dyDescent="0.2">
      <c r="A21" s="38" t="s">
        <v>10</v>
      </c>
      <c r="B21" s="30" t="s">
        <v>44</v>
      </c>
      <c r="C21" s="39">
        <v>5.17</v>
      </c>
      <c r="D21" s="26">
        <f>+(C21*1.21)</f>
        <v>6.2557</v>
      </c>
      <c r="E21" s="20"/>
      <c r="F21" s="16">
        <f t="shared" si="0"/>
        <v>0</v>
      </c>
      <c r="G21" s="8"/>
      <c r="H21" s="24"/>
    </row>
    <row r="22" spans="1:8" s="9" customFormat="1" ht="15" customHeight="1" x14ac:dyDescent="0.2">
      <c r="A22" s="38" t="s">
        <v>15</v>
      </c>
      <c r="B22" s="3" t="s">
        <v>45</v>
      </c>
      <c r="C22" s="39">
        <v>27.8</v>
      </c>
      <c r="D22" s="26">
        <f>+(C22*1.21)</f>
        <v>33.637999999999998</v>
      </c>
      <c r="E22" s="20"/>
      <c r="F22" s="16">
        <f>E22*D22</f>
        <v>0</v>
      </c>
      <c r="G22" s="22"/>
      <c r="H22" s="24" t="s">
        <v>16</v>
      </c>
    </row>
    <row r="23" spans="1:8" ht="15" customHeight="1" x14ac:dyDescent="0.2">
      <c r="A23" s="33"/>
      <c r="B23" s="34" t="s">
        <v>46</v>
      </c>
      <c r="C23" s="54"/>
      <c r="D23" s="35"/>
      <c r="E23" s="36"/>
      <c r="F23" s="37"/>
      <c r="G23" s="33"/>
      <c r="H23" s="1"/>
    </row>
    <row r="24" spans="1:8" s="9" customFormat="1" ht="15" customHeight="1" x14ac:dyDescent="0.2">
      <c r="A24" s="38" t="s">
        <v>85</v>
      </c>
      <c r="B24" s="30" t="s">
        <v>86</v>
      </c>
      <c r="C24" s="39">
        <v>9.0299999999999994</v>
      </c>
      <c r="D24" s="26">
        <f t="shared" ref="D24:D30" si="1">+(C24*1.21)</f>
        <v>10.926299999999999</v>
      </c>
      <c r="E24" s="20"/>
      <c r="F24" s="16">
        <f t="shared" si="0"/>
        <v>0</v>
      </c>
      <c r="G24" s="25" t="s">
        <v>107</v>
      </c>
      <c r="H24" s="24"/>
    </row>
    <row r="25" spans="1:8" s="9" customFormat="1" ht="15" customHeight="1" x14ac:dyDescent="0.2">
      <c r="A25" s="38" t="s">
        <v>87</v>
      </c>
      <c r="B25" s="30" t="s">
        <v>91</v>
      </c>
      <c r="C25" s="39">
        <v>9.9600000000000009</v>
      </c>
      <c r="D25" s="26">
        <f t="shared" si="1"/>
        <v>12.051600000000001</v>
      </c>
      <c r="E25" s="20"/>
      <c r="F25" s="16">
        <f t="shared" si="0"/>
        <v>0</v>
      </c>
      <c r="G25" s="25" t="s">
        <v>107</v>
      </c>
      <c r="H25" s="24"/>
    </row>
    <row r="26" spans="1:8" s="9" customFormat="1" ht="15" customHeight="1" x14ac:dyDescent="0.2">
      <c r="A26" s="38" t="s">
        <v>88</v>
      </c>
      <c r="B26" s="30" t="s">
        <v>92</v>
      </c>
      <c r="C26" s="39">
        <v>9.9600000000000009</v>
      </c>
      <c r="D26" s="26">
        <f t="shared" si="1"/>
        <v>12.051600000000001</v>
      </c>
      <c r="E26" s="20"/>
      <c r="F26" s="16">
        <f t="shared" si="0"/>
        <v>0</v>
      </c>
      <c r="G26" s="25" t="s">
        <v>107</v>
      </c>
      <c r="H26" s="24"/>
    </row>
    <row r="27" spans="1:8" s="9" customFormat="1" ht="15" customHeight="1" x14ac:dyDescent="0.2">
      <c r="A27" s="38" t="s">
        <v>89</v>
      </c>
      <c r="B27" s="30" t="s">
        <v>93</v>
      </c>
      <c r="C27" s="39">
        <v>9.9600000000000009</v>
      </c>
      <c r="D27" s="26">
        <f t="shared" si="1"/>
        <v>12.051600000000001</v>
      </c>
      <c r="E27" s="20"/>
      <c r="F27" s="16">
        <f t="shared" si="0"/>
        <v>0</v>
      </c>
      <c r="G27" s="25" t="s">
        <v>107</v>
      </c>
      <c r="H27" s="24"/>
    </row>
    <row r="28" spans="1:8" s="9" customFormat="1" ht="15" customHeight="1" x14ac:dyDescent="0.2">
      <c r="A28" s="38" t="s">
        <v>90</v>
      </c>
      <c r="B28" s="30" t="s">
        <v>94</v>
      </c>
      <c r="C28" s="39">
        <v>9.9600000000000009</v>
      </c>
      <c r="D28" s="26">
        <f t="shared" ref="D28" si="2">+(C28*1.21)</f>
        <v>12.051600000000001</v>
      </c>
      <c r="E28" s="20"/>
      <c r="F28" s="16">
        <f t="shared" ref="F28" si="3">E28*D28</f>
        <v>0</v>
      </c>
      <c r="G28" s="25" t="s">
        <v>107</v>
      </c>
      <c r="H28" s="24"/>
    </row>
    <row r="29" spans="1:8" s="9" customFormat="1" ht="15" customHeight="1" x14ac:dyDescent="0.2">
      <c r="A29" s="38" t="s">
        <v>95</v>
      </c>
      <c r="B29" s="30" t="s">
        <v>96</v>
      </c>
      <c r="C29" s="39">
        <v>9.9600000000000009</v>
      </c>
      <c r="D29" s="26">
        <f t="shared" si="1"/>
        <v>12.051600000000001</v>
      </c>
      <c r="E29" s="20"/>
      <c r="F29" s="16">
        <f t="shared" si="0"/>
        <v>0</v>
      </c>
      <c r="G29" s="25" t="s">
        <v>107</v>
      </c>
      <c r="H29" s="24"/>
    </row>
    <row r="30" spans="1:8" s="9" customFormat="1" ht="15" customHeight="1" x14ac:dyDescent="0.2">
      <c r="A30" s="38" t="s">
        <v>14</v>
      </c>
      <c r="B30" s="47" t="s">
        <v>47</v>
      </c>
      <c r="C30" s="39">
        <v>15.17</v>
      </c>
      <c r="D30" s="26">
        <f t="shared" si="1"/>
        <v>18.355699999999999</v>
      </c>
      <c r="E30" s="20"/>
      <c r="F30" s="16">
        <f t="shared" si="0"/>
        <v>0</v>
      </c>
      <c r="G30" s="8"/>
      <c r="H30" s="24"/>
    </row>
    <row r="31" spans="1:8" ht="15" customHeight="1" x14ac:dyDescent="0.2">
      <c r="A31" s="33"/>
      <c r="B31" s="34" t="s">
        <v>19</v>
      </c>
      <c r="C31" s="54"/>
      <c r="D31" s="35"/>
      <c r="E31" s="36"/>
      <c r="F31" s="37"/>
      <c r="G31" s="33"/>
      <c r="H31" s="1"/>
    </row>
    <row r="32" spans="1:8" s="9" customFormat="1" ht="15" customHeight="1" x14ac:dyDescent="0.2">
      <c r="A32" s="38" t="s">
        <v>18</v>
      </c>
      <c r="B32" s="3" t="s">
        <v>79</v>
      </c>
      <c r="C32" s="39">
        <v>15.45</v>
      </c>
      <c r="D32" s="26">
        <f>+(C32*1.21)</f>
        <v>18.694499999999998</v>
      </c>
      <c r="E32" s="20"/>
      <c r="F32" s="16">
        <f>E32*D32</f>
        <v>0</v>
      </c>
      <c r="G32" s="40"/>
      <c r="H32" s="24"/>
    </row>
    <row r="33" spans="1:8" ht="15" customHeight="1" x14ac:dyDescent="0.2">
      <c r="A33" s="33"/>
      <c r="B33" s="34" t="s">
        <v>21</v>
      </c>
      <c r="C33" s="54"/>
      <c r="D33" s="35"/>
      <c r="E33" s="36"/>
      <c r="F33" s="37"/>
      <c r="G33" s="33"/>
      <c r="H33" s="1"/>
    </row>
    <row r="34" spans="1:8" s="9" customFormat="1" ht="15" customHeight="1" x14ac:dyDescent="0.2">
      <c r="A34" s="38" t="s">
        <v>20</v>
      </c>
      <c r="B34" s="3" t="s">
        <v>62</v>
      </c>
      <c r="C34" s="39">
        <v>15.31</v>
      </c>
      <c r="D34" s="26">
        <f>+(C34*1.21)</f>
        <v>18.525099999999998</v>
      </c>
      <c r="E34" s="20"/>
      <c r="F34" s="16">
        <f>E34*D34</f>
        <v>0</v>
      </c>
      <c r="G34" s="22"/>
      <c r="H34" s="24"/>
    </row>
    <row r="35" spans="1:8" s="9" customFormat="1" ht="15" customHeight="1" x14ac:dyDescent="0.2">
      <c r="A35" s="53" t="s">
        <v>75</v>
      </c>
      <c r="B35" s="3" t="s">
        <v>76</v>
      </c>
      <c r="C35" s="39">
        <v>5.84</v>
      </c>
      <c r="D35" s="26">
        <f>+(C35*1.21)</f>
        <v>7.0663999999999998</v>
      </c>
      <c r="E35" s="20"/>
      <c r="F35" s="16">
        <f>E35*D35</f>
        <v>0</v>
      </c>
      <c r="G35" s="22"/>
      <c r="H35" s="24"/>
    </row>
    <row r="36" spans="1:8" s="9" customFormat="1" ht="15" customHeight="1" x14ac:dyDescent="0.2">
      <c r="A36" s="53" t="s">
        <v>114</v>
      </c>
      <c r="B36" s="3" t="s">
        <v>113</v>
      </c>
      <c r="C36" s="39">
        <v>2.58</v>
      </c>
      <c r="D36" s="26">
        <f>+(C36*1.21)</f>
        <v>3.1217999999999999</v>
      </c>
      <c r="E36" s="20"/>
      <c r="F36" s="16">
        <f>E36*D36</f>
        <v>0</v>
      </c>
      <c r="G36" s="22"/>
      <c r="H36" s="24"/>
    </row>
    <row r="37" spans="1:8" ht="15" customHeight="1" x14ac:dyDescent="0.2">
      <c r="A37" s="33"/>
      <c r="B37" s="34" t="s">
        <v>48</v>
      </c>
      <c r="C37" s="54"/>
      <c r="D37" s="35"/>
      <c r="E37" s="36"/>
      <c r="F37" s="37"/>
      <c r="G37" s="33"/>
      <c r="H37" s="1"/>
    </row>
    <row r="38" spans="1:8" s="9" customFormat="1" ht="15" customHeight="1" x14ac:dyDescent="0.2">
      <c r="A38" s="38" t="s">
        <v>97</v>
      </c>
      <c r="B38" s="30" t="s">
        <v>98</v>
      </c>
      <c r="C38" s="39">
        <v>11.004</v>
      </c>
      <c r="D38" s="26">
        <f>+(C38*1.21)</f>
        <v>13.314839999999998</v>
      </c>
      <c r="E38" s="20"/>
      <c r="F38" s="16">
        <f>E38*D38</f>
        <v>0</v>
      </c>
      <c r="G38" s="25" t="s">
        <v>107</v>
      </c>
      <c r="H38" s="24"/>
    </row>
    <row r="39" spans="1:8" s="9" customFormat="1" ht="15" customHeight="1" x14ac:dyDescent="0.2">
      <c r="A39" s="38" t="s">
        <v>8</v>
      </c>
      <c r="B39" s="30" t="s">
        <v>49</v>
      </c>
      <c r="C39" s="39">
        <v>8.26</v>
      </c>
      <c r="D39" s="26">
        <f>+(C39*1.21)</f>
        <v>9.9946000000000002</v>
      </c>
      <c r="E39" s="20"/>
      <c r="F39" s="16">
        <f t="shared" ref="F39:F43" si="4">E39*D39</f>
        <v>0</v>
      </c>
      <c r="G39" s="8"/>
      <c r="H39" s="24"/>
    </row>
    <row r="40" spans="1:8" s="9" customFormat="1" ht="15" customHeight="1" x14ac:dyDescent="0.2">
      <c r="A40" s="38" t="s">
        <v>99</v>
      </c>
      <c r="B40" s="30" t="s">
        <v>103</v>
      </c>
      <c r="C40" s="39">
        <v>17.73</v>
      </c>
      <c r="D40" s="26">
        <f t="shared" ref="D40:D43" si="5">+(C40*1.21)</f>
        <v>21.453299999999999</v>
      </c>
      <c r="E40" s="20"/>
      <c r="F40" s="16">
        <f t="shared" si="4"/>
        <v>0</v>
      </c>
      <c r="G40" s="25" t="s">
        <v>107</v>
      </c>
      <c r="H40" s="24"/>
    </row>
    <row r="41" spans="1:8" s="9" customFormat="1" ht="15" customHeight="1" x14ac:dyDescent="0.2">
      <c r="A41" s="38" t="s">
        <v>100</v>
      </c>
      <c r="B41" s="30" t="s">
        <v>104</v>
      </c>
      <c r="C41" s="39">
        <v>9.57</v>
      </c>
      <c r="D41" s="26">
        <f t="shared" si="5"/>
        <v>11.579700000000001</v>
      </c>
      <c r="E41" s="20"/>
      <c r="F41" s="16">
        <f t="shared" si="4"/>
        <v>0</v>
      </c>
      <c r="G41" s="25" t="s">
        <v>107</v>
      </c>
      <c r="H41" s="24"/>
    </row>
    <row r="42" spans="1:8" s="9" customFormat="1" ht="15" customHeight="1" x14ac:dyDescent="0.2">
      <c r="A42" s="38" t="s">
        <v>101</v>
      </c>
      <c r="B42" s="30" t="s">
        <v>105</v>
      </c>
      <c r="C42" s="39">
        <v>3.86</v>
      </c>
      <c r="D42" s="26">
        <f t="shared" si="5"/>
        <v>4.6705999999999994</v>
      </c>
      <c r="E42" s="20"/>
      <c r="F42" s="16">
        <f t="shared" si="4"/>
        <v>0</v>
      </c>
      <c r="G42" s="25" t="s">
        <v>107</v>
      </c>
      <c r="H42" s="24"/>
    </row>
    <row r="43" spans="1:8" s="9" customFormat="1" ht="15" customHeight="1" x14ac:dyDescent="0.2">
      <c r="A43" s="38" t="s">
        <v>102</v>
      </c>
      <c r="B43" s="30" t="s">
        <v>106</v>
      </c>
      <c r="C43" s="39">
        <v>10.505000000000001</v>
      </c>
      <c r="D43" s="26">
        <f t="shared" si="5"/>
        <v>12.71105</v>
      </c>
      <c r="E43" s="20"/>
      <c r="F43" s="16">
        <f t="shared" si="4"/>
        <v>0</v>
      </c>
      <c r="G43" s="25" t="s">
        <v>107</v>
      </c>
      <c r="H43" s="24"/>
    </row>
    <row r="44" spans="1:8" s="9" customFormat="1" ht="15" customHeight="1" x14ac:dyDescent="0.2">
      <c r="A44" s="38" t="s">
        <v>66</v>
      </c>
      <c r="B44" s="3" t="s">
        <v>50</v>
      </c>
      <c r="C44" s="39">
        <v>10.7024793</v>
      </c>
      <c r="D44" s="26">
        <f>+(C44*1.21)</f>
        <v>12.949999953000001</v>
      </c>
      <c r="E44" s="20"/>
      <c r="F44" s="16">
        <f t="shared" si="0"/>
        <v>0</v>
      </c>
      <c r="G44" s="22"/>
      <c r="H44" s="24"/>
    </row>
    <row r="45" spans="1:8" ht="15" customHeight="1" x14ac:dyDescent="0.2">
      <c r="A45" s="33"/>
      <c r="B45" s="34" t="s">
        <v>51</v>
      </c>
      <c r="C45" s="54"/>
      <c r="D45" s="35"/>
      <c r="E45" s="36"/>
      <c r="F45" s="37"/>
      <c r="G45" s="33"/>
      <c r="H45" s="1"/>
    </row>
    <row r="46" spans="1:8" s="9" customFormat="1" ht="15" customHeight="1" x14ac:dyDescent="0.2">
      <c r="A46" s="38" t="s">
        <v>9</v>
      </c>
      <c r="B46" s="30" t="s">
        <v>52</v>
      </c>
      <c r="C46" s="39">
        <v>3.5</v>
      </c>
      <c r="D46" s="26">
        <f t="shared" ref="D46:D52" si="6">+(C46*1.21)</f>
        <v>4.2349999999999994</v>
      </c>
      <c r="E46" s="20"/>
      <c r="F46" s="16">
        <f t="shared" si="0"/>
        <v>0</v>
      </c>
      <c r="G46" s="12"/>
      <c r="H46" s="24"/>
    </row>
    <row r="47" spans="1:8" s="9" customFormat="1" ht="15" customHeight="1" x14ac:dyDescent="0.2">
      <c r="A47" s="38" t="s">
        <v>67</v>
      </c>
      <c r="B47" s="30" t="s">
        <v>70</v>
      </c>
      <c r="C47" s="39">
        <v>1.899</v>
      </c>
      <c r="D47" s="26">
        <f t="shared" si="6"/>
        <v>2.29779</v>
      </c>
      <c r="E47" s="21"/>
      <c r="F47" s="16">
        <f t="shared" ref="F47:F48" si="7">E47*D47</f>
        <v>0</v>
      </c>
      <c r="G47" s="3"/>
      <c r="H47" s="24"/>
    </row>
    <row r="48" spans="1:8" s="9" customFormat="1" ht="15" customHeight="1" x14ac:dyDescent="0.2">
      <c r="A48" s="38" t="s">
        <v>108</v>
      </c>
      <c r="B48" s="30" t="s">
        <v>78</v>
      </c>
      <c r="C48" s="39">
        <v>3.2</v>
      </c>
      <c r="D48" s="26">
        <f t="shared" si="6"/>
        <v>3.8719999999999999</v>
      </c>
      <c r="E48" s="21"/>
      <c r="F48" s="16">
        <f t="shared" si="7"/>
        <v>0</v>
      </c>
      <c r="G48" s="3"/>
      <c r="H48" s="24"/>
    </row>
    <row r="49" spans="1:8" s="9" customFormat="1" ht="15" customHeight="1" x14ac:dyDescent="0.2">
      <c r="A49" s="38" t="s">
        <v>109</v>
      </c>
      <c r="B49" s="30" t="s">
        <v>110</v>
      </c>
      <c r="C49" s="39">
        <v>3.7490000000000001</v>
      </c>
      <c r="D49" s="26">
        <f t="shared" si="6"/>
        <v>4.5362900000000002</v>
      </c>
      <c r="E49" s="21"/>
      <c r="F49" s="16">
        <f t="shared" si="0"/>
        <v>0</v>
      </c>
      <c r="G49" s="3"/>
      <c r="H49" s="24"/>
    </row>
    <row r="50" spans="1:8" s="9" customFormat="1" ht="15" customHeight="1" x14ac:dyDescent="0.2">
      <c r="A50" s="38" t="s">
        <v>11</v>
      </c>
      <c r="B50" s="30" t="s">
        <v>77</v>
      </c>
      <c r="C50" s="39">
        <v>3.45</v>
      </c>
      <c r="D50" s="26">
        <f t="shared" si="6"/>
        <v>4.1745000000000001</v>
      </c>
      <c r="E50" s="21"/>
      <c r="F50" s="16">
        <f t="shared" ref="F50:F51" si="8">E50*D50</f>
        <v>0</v>
      </c>
      <c r="G50" s="3"/>
      <c r="H50" s="24"/>
    </row>
    <row r="51" spans="1:8" s="9" customFormat="1" ht="15" customHeight="1" x14ac:dyDescent="0.2">
      <c r="A51" s="38" t="s">
        <v>82</v>
      </c>
      <c r="B51" s="30" t="s">
        <v>81</v>
      </c>
      <c r="C51" s="39">
        <v>3.45</v>
      </c>
      <c r="D51" s="26">
        <f t="shared" si="6"/>
        <v>4.1745000000000001</v>
      </c>
      <c r="E51" s="21"/>
      <c r="F51" s="16">
        <f t="shared" si="8"/>
        <v>0</v>
      </c>
      <c r="G51" s="3"/>
      <c r="H51" s="24"/>
    </row>
    <row r="52" spans="1:8" s="9" customFormat="1" ht="15" customHeight="1" x14ac:dyDescent="0.2">
      <c r="A52" s="38" t="s">
        <v>111</v>
      </c>
      <c r="B52" s="30" t="s">
        <v>112</v>
      </c>
      <c r="C52" s="39">
        <v>3.15</v>
      </c>
      <c r="D52" s="26">
        <f t="shared" si="6"/>
        <v>3.8114999999999997</v>
      </c>
      <c r="E52" s="21"/>
      <c r="F52" s="16">
        <f t="shared" si="0"/>
        <v>0</v>
      </c>
      <c r="G52" s="25" t="s">
        <v>107</v>
      </c>
      <c r="H52" s="24"/>
    </row>
    <row r="53" spans="1:8" ht="15" customHeight="1" x14ac:dyDescent="0.2">
      <c r="A53" s="33"/>
      <c r="B53" s="34" t="s">
        <v>73</v>
      </c>
      <c r="C53" s="54"/>
      <c r="D53" s="35"/>
      <c r="E53" s="36"/>
      <c r="F53" s="37"/>
      <c r="G53" s="33"/>
      <c r="H53" s="1"/>
    </row>
    <row r="54" spans="1:8" s="9" customFormat="1" ht="15" customHeight="1" x14ac:dyDescent="0.2">
      <c r="A54" s="38" t="s">
        <v>72</v>
      </c>
      <c r="B54" s="30" t="s">
        <v>74</v>
      </c>
      <c r="C54" s="39">
        <v>15</v>
      </c>
      <c r="D54" s="26">
        <f>+(C54*1.21)</f>
        <v>18.149999999999999</v>
      </c>
      <c r="E54" s="20"/>
      <c r="F54" s="16">
        <f t="shared" ref="F54" si="9">E54*D54</f>
        <v>0</v>
      </c>
      <c r="G54" s="3"/>
      <c r="H54" s="24"/>
    </row>
    <row r="55" spans="1:8" ht="15" customHeight="1" x14ac:dyDescent="0.2">
      <c r="A55" s="6"/>
      <c r="B55" s="7"/>
      <c r="C55" s="56"/>
      <c r="D55" s="27"/>
      <c r="E55" s="27"/>
      <c r="F55" s="17">
        <f>SUM(F6:F54)</f>
        <v>0</v>
      </c>
      <c r="G55" s="5"/>
    </row>
    <row r="56" spans="1:8" ht="15" customHeight="1" x14ac:dyDescent="0.2">
      <c r="A56" s="2"/>
    </row>
    <row r="57" spans="1:8" ht="15" customHeight="1" x14ac:dyDescent="0.2">
      <c r="A57" s="73" t="s">
        <v>53</v>
      </c>
      <c r="B57" s="74"/>
      <c r="C57" s="74"/>
      <c r="D57" s="74"/>
      <c r="F57" s="75" t="s">
        <v>54</v>
      </c>
      <c r="G57" s="76"/>
    </row>
    <row r="58" spans="1:8" ht="15" customHeight="1" x14ac:dyDescent="0.25">
      <c r="A58" s="13" t="s">
        <v>55</v>
      </c>
      <c r="B58" s="72"/>
      <c r="C58" s="72"/>
      <c r="D58" s="72"/>
      <c r="F58" s="61"/>
      <c r="G58" s="62"/>
    </row>
    <row r="59" spans="1:8" ht="15" customHeight="1" x14ac:dyDescent="0.25">
      <c r="A59" s="13" t="s">
        <v>56</v>
      </c>
      <c r="B59" s="72"/>
      <c r="C59" s="72"/>
      <c r="D59" s="72"/>
      <c r="F59" s="62"/>
      <c r="G59" s="62"/>
    </row>
    <row r="60" spans="1:8" ht="15" customHeight="1" x14ac:dyDescent="0.25">
      <c r="A60" s="13" t="s">
        <v>57</v>
      </c>
      <c r="B60" s="72"/>
      <c r="C60" s="72"/>
      <c r="D60" s="72"/>
      <c r="F60" s="62"/>
      <c r="G60" s="62"/>
    </row>
    <row r="61" spans="1:8" ht="15" customHeight="1" x14ac:dyDescent="0.25">
      <c r="A61" s="13" t="s">
        <v>58</v>
      </c>
      <c r="B61" s="72"/>
      <c r="C61" s="72"/>
      <c r="D61" s="72"/>
      <c r="F61" s="62"/>
      <c r="G61" s="62"/>
    </row>
    <row r="62" spans="1:8" ht="15" customHeight="1" x14ac:dyDescent="0.25">
      <c r="A62" s="13" t="s">
        <v>59</v>
      </c>
      <c r="B62" s="72"/>
      <c r="C62" s="72"/>
      <c r="D62" s="72"/>
      <c r="F62" s="62"/>
      <c r="G62" s="62"/>
    </row>
    <row r="63" spans="1:8" ht="15" customHeight="1" x14ac:dyDescent="0.25">
      <c r="A63" s="13" t="s">
        <v>12</v>
      </c>
      <c r="B63" s="72"/>
      <c r="C63" s="72"/>
      <c r="D63" s="72"/>
      <c r="F63" s="62"/>
      <c r="G63" s="62"/>
    </row>
    <row r="64" spans="1:8" ht="15" customHeight="1" x14ac:dyDescent="0.25">
      <c r="A64" s="13" t="s">
        <v>13</v>
      </c>
      <c r="B64" s="72"/>
      <c r="C64" s="72"/>
      <c r="D64" s="72"/>
      <c r="F64" s="62"/>
      <c r="G64" s="62"/>
    </row>
    <row r="65" spans="1:8" ht="15" customHeight="1" x14ac:dyDescent="0.2"/>
    <row r="66" spans="1:8" s="15" customFormat="1" ht="15" customHeight="1" x14ac:dyDescent="0.2">
      <c r="A66" s="58" t="s">
        <v>60</v>
      </c>
      <c r="B66" s="59"/>
      <c r="C66" s="59"/>
      <c r="D66" s="59"/>
      <c r="E66" s="59"/>
      <c r="F66" s="60"/>
      <c r="G66" s="14"/>
      <c r="H66" s="23"/>
    </row>
    <row r="67" spans="1:8" ht="26.25" customHeight="1" x14ac:dyDescent="0.2">
      <c r="A67" s="66" t="s">
        <v>71</v>
      </c>
      <c r="B67" s="67"/>
      <c r="C67" s="67"/>
      <c r="D67" s="67"/>
      <c r="E67" s="67"/>
      <c r="F67" s="68"/>
      <c r="H67" s="1"/>
    </row>
    <row r="68" spans="1:8" ht="15" customHeight="1" x14ac:dyDescent="0.2"/>
    <row r="69" spans="1:8" ht="15" customHeight="1" x14ac:dyDescent="0.2">
      <c r="A69" s="63" t="s">
        <v>80</v>
      </c>
      <c r="B69" s="64"/>
      <c r="C69" s="64"/>
      <c r="D69" s="64"/>
      <c r="E69" s="64"/>
      <c r="F69" s="64"/>
      <c r="G69" s="65"/>
      <c r="H69" s="1"/>
    </row>
    <row r="70" spans="1:8" ht="14.25" x14ac:dyDescent="0.2">
      <c r="A70" s="63" t="s">
        <v>69</v>
      </c>
      <c r="B70" s="64"/>
      <c r="C70" s="64"/>
      <c r="D70" s="64"/>
      <c r="E70" s="64"/>
      <c r="F70" s="64"/>
      <c r="G70" s="65"/>
      <c r="H70" s="1"/>
    </row>
    <row r="71" spans="1:8" ht="15" customHeight="1" x14ac:dyDescent="0.2"/>
  </sheetData>
  <mergeCells count="17">
    <mergeCell ref="A1:G1"/>
    <mergeCell ref="B63:D63"/>
    <mergeCell ref="B64:D64"/>
    <mergeCell ref="A57:D57"/>
    <mergeCell ref="B59:D59"/>
    <mergeCell ref="B60:D60"/>
    <mergeCell ref="B61:D61"/>
    <mergeCell ref="B62:D62"/>
    <mergeCell ref="F57:G57"/>
    <mergeCell ref="B2:D2"/>
    <mergeCell ref="B3:D3"/>
    <mergeCell ref="B58:D58"/>
    <mergeCell ref="A66:F66"/>
    <mergeCell ref="F58:G64"/>
    <mergeCell ref="A69:G69"/>
    <mergeCell ref="A70:G70"/>
    <mergeCell ref="A67:F67"/>
  </mergeCells>
  <phoneticPr fontId="4" type="noConversion"/>
  <pageMargins left="0.51181102362204722" right="0.35433070866141736" top="0.59055118110236227" bottom="0.59055118110236227" header="0.19685039370078741" footer="0.31496062992125984"/>
  <pageSetup paperSize="9" scale="49" orientation="portrait" r:id="rId1"/>
  <headerFooter alignWithMargins="0">
    <oddFooter>&amp;L08/2016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pageSetup paperSize="9" orientation="portrait" horizontalDpi="360" verticalDpi="360" r:id="rId1"/>
  <headerFooter alignWithMargins="0"/>
</worksheet>
</file>

<file path=docMetadata/LabelInfo.xml><?xml version="1.0" encoding="utf-8"?>
<clbl:labelList xmlns:clbl="http://schemas.microsoft.com/office/2020/mipLabelMetadata">
  <clbl:label id="{ede30484-7a78-4250-97b8-a1718403fcb0}" enabled="1" method="Standard" siteId="{a7ec1e0f-51f6-4919-b640-eba8413c83a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Bestelbon-08-2024</vt:lpstr>
      <vt:lpstr>Sheet2</vt:lpstr>
      <vt:lpstr>Sheet3</vt:lpstr>
      <vt:lpstr>'Bestelbon-08-2024'!Print_Area</vt:lpstr>
    </vt:vector>
  </TitlesOfParts>
  <Company>P&amp;V/Vivium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Lamot Liliane</dc:creator>
  <cp:lastModifiedBy>Degryse Catherine</cp:lastModifiedBy>
  <cp:lastPrinted>2020-09-15T16:14:08Z</cp:lastPrinted>
  <dcterms:created xsi:type="dcterms:W3CDTF">2007-05-16T06:39:02Z</dcterms:created>
  <dcterms:modified xsi:type="dcterms:W3CDTF">2024-10-01T13:59:30Z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e30484-7a78-4250-97b8-a1718403fcb0_Enabled">
    <vt:lpwstr>true</vt:lpwstr>
  </property>
  <property fmtid="{D5CDD505-2E9C-101B-9397-08002B2CF9AE}" pid="3" name="MSIP_Label_ede30484-7a78-4250-97b8-a1718403fcb0_SetDate">
    <vt:lpwstr>2021-03-28T20:17:13Z</vt:lpwstr>
  </property>
  <property fmtid="{D5CDD505-2E9C-101B-9397-08002B2CF9AE}" pid="4" name="MSIP_Label_ede30484-7a78-4250-97b8-a1718403fcb0_Method">
    <vt:lpwstr>Standard</vt:lpwstr>
  </property>
  <property fmtid="{D5CDD505-2E9C-101B-9397-08002B2CF9AE}" pid="5" name="MSIP_Label_ede30484-7a78-4250-97b8-a1718403fcb0_Name">
    <vt:lpwstr>Share with care (TLP-Amber)</vt:lpwstr>
  </property>
  <property fmtid="{D5CDD505-2E9C-101B-9397-08002B2CF9AE}" pid="6" name="MSIP_Label_ede30484-7a78-4250-97b8-a1718403fcb0_SiteId">
    <vt:lpwstr>a7ec1e0f-51f6-4919-b640-eba8413c83ae</vt:lpwstr>
  </property>
  <property fmtid="{D5CDD505-2E9C-101B-9397-08002B2CF9AE}" pid="7" name="MSIP_Label_ede30484-7a78-4250-97b8-a1718403fcb0_ActionId">
    <vt:lpwstr>ec36d621-a726-407a-84ff-0000307b9a12</vt:lpwstr>
  </property>
  <property fmtid="{D5CDD505-2E9C-101B-9397-08002B2CF9AE}" pid="8" name="MSIP_Label_ede30484-7a78-4250-97b8-a1718403fcb0_ContentBits">
    <vt:lpwstr>0</vt:lpwstr>
  </property>
</Properties>
</file>