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PT\Global_Vendor_D042\30 Categories\Business Gifts\Bestelbon\P&amp;V\2026-01\"/>
    </mc:Choice>
  </mc:AlternateContent>
  <xr:revisionPtr revIDLastSave="1" documentId="13_ncr:1_{6338FA79-B18B-4AE9-A8F0-A0197764580F}" xr6:coauthVersionLast="47" xr6:coauthVersionMax="47" xr10:uidLastSave="{8A11BF5F-5CA0-487A-89EC-75B88C9A9BF1}"/>
  <bookViews>
    <workbookView xWindow="-120" yWindow="-120" windowWidth="23280" windowHeight="13920" xr2:uid="{00000000-000D-0000-FFFF-FFFF00000000}"/>
  </bookViews>
  <sheets>
    <sheet name="bestelbon 02-2026" sheetId="1" r:id="rId1"/>
    <sheet name="Sheet2" sheetId="2" r:id="rId2"/>
    <sheet name="Sheet3" sheetId="3" r:id="rId3"/>
  </sheets>
  <definedNames>
    <definedName name="_xlnm._FilterDatabase" localSheetId="0" hidden="1">'bestelbon 02-2026'!$A$1:$G$41</definedName>
    <definedName name="_xlnm.Print_Area" localSheetId="0">'bestelbon 02-2026'!$A$1:$G$56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F20" i="1" s="1"/>
  <c r="D21" i="1"/>
  <c r="F21" i="1" s="1"/>
  <c r="D22" i="1"/>
  <c r="F22" i="1" s="1"/>
  <c r="D23" i="1"/>
  <c r="F23" i="1" s="1"/>
  <c r="D24" i="1"/>
  <c r="F24" i="1" s="1"/>
  <c r="D8" i="1" l="1"/>
  <c r="F8" i="1" s="1"/>
  <c r="D6" i="1"/>
  <c r="F6" i="1" s="1"/>
  <c r="D26" i="1" l="1"/>
  <c r="F26" i="1" s="1"/>
  <c r="D35" i="1" l="1"/>
  <c r="F35" i="1" s="1"/>
  <c r="D32" i="1"/>
  <c r="F32" i="1" s="1"/>
  <c r="F38" i="1"/>
  <c r="D31" i="1"/>
  <c r="F31" i="1" s="1"/>
  <c r="D29" i="1"/>
  <c r="F29" i="1" s="1"/>
  <c r="D30" i="1"/>
  <c r="F30" i="1" s="1"/>
  <c r="F37" i="1"/>
  <c r="D36" i="1"/>
  <c r="D40" i="1" l="1"/>
  <c r="F40" i="1" s="1"/>
  <c r="F36" i="1" l="1"/>
  <c r="D28" i="1" l="1"/>
  <c r="F28" i="1" s="1"/>
  <c r="D33" i="1"/>
  <c r="F33" i="1" s="1"/>
  <c r="F19" i="1"/>
  <c r="D18" i="1"/>
  <c r="F18" i="1" s="1"/>
  <c r="D16" i="1"/>
  <c r="F16" i="1" s="1"/>
  <c r="D14" i="1"/>
  <c r="F14" i="1" s="1"/>
  <c r="D12" i="1"/>
  <c r="F12" i="1" s="1"/>
  <c r="D10" i="1"/>
  <c r="F10" i="1" s="1"/>
  <c r="D9" i="1"/>
  <c r="F9" i="1" s="1"/>
  <c r="F41" i="1" l="1"/>
</calcChain>
</file>

<file path=xl/sharedStrings.xml><?xml version="1.0" encoding="utf-8"?>
<sst xmlns="http://schemas.openxmlformats.org/spreadsheetml/2006/main" count="96" uniqueCount="89">
  <si>
    <r>
      <t xml:space="preserve">BESTELBON BUSINESS GIFTS P&amp;V </t>
    </r>
    <r>
      <rPr>
        <b/>
        <sz val="18"/>
        <color rgb="FFC00000"/>
        <rFont val="Times New Roman"/>
        <family val="1"/>
      </rPr>
      <t>(versie 02-2026)</t>
    </r>
  </si>
  <si>
    <t>Naam aanvrager :</t>
  </si>
  <si>
    <t xml:space="preserve">Datum  bestelling : </t>
  </si>
  <si>
    <t>Agentnummer / Kostencentrum :</t>
  </si>
  <si>
    <t>Gewenste leveringsdatum :</t>
  </si>
  <si>
    <t>REFERTE</t>
  </si>
  <si>
    <t>OMSCHRIJVING</t>
  </si>
  <si>
    <t>Prijs in Euro EXCL. BTW</t>
  </si>
  <si>
    <t>Prijs in Euro INCL.BTW</t>
  </si>
  <si>
    <t>Aantal</t>
  </si>
  <si>
    <t>TOTAAL</t>
  </si>
  <si>
    <t>OPMERKINGEN</t>
  </si>
  <si>
    <t>PLEZIER</t>
  </si>
  <si>
    <t>PV25</t>
  </si>
  <si>
    <t>Speelkaarten</t>
  </si>
  <si>
    <t>AUTO-ARTIKELEN</t>
  </si>
  <si>
    <t>PV18</t>
  </si>
  <si>
    <t>Autodocumentenetui A5</t>
  </si>
  <si>
    <t>PV24</t>
  </si>
  <si>
    <t>Parkeerschijf</t>
  </si>
  <si>
    <t>PV89</t>
  </si>
  <si>
    <t>Ijskrabber</t>
  </si>
  <si>
    <t>BALPENNEN</t>
  </si>
  <si>
    <t>PV125</t>
  </si>
  <si>
    <t xml:space="preserve">BIC 4 Kleuren </t>
  </si>
  <si>
    <t>NEW</t>
  </si>
  <si>
    <t>KANTOORARTIKELEN</t>
  </si>
  <si>
    <t>Arces_2 - PV110</t>
  </si>
  <si>
    <r>
      <t>Notebook Arces A5 -</t>
    </r>
    <r>
      <rPr>
        <b/>
        <u/>
        <sz val="16"/>
        <rFont val="Times New Roman"/>
        <family val="1"/>
      </rPr>
      <t xml:space="preserve"> per 5 stuks</t>
    </r>
  </si>
  <si>
    <t>TASSEN</t>
  </si>
  <si>
    <t>PV107</t>
  </si>
  <si>
    <r>
      <t xml:space="preserve">Papieren zak -28x35x6 cm, - </t>
    </r>
    <r>
      <rPr>
        <b/>
        <u/>
        <sz val="16"/>
        <rFont val="Times New Roman"/>
        <family val="1"/>
      </rPr>
      <t>per 50 stuks</t>
    </r>
  </si>
  <si>
    <t xml:space="preserve"> </t>
  </si>
  <si>
    <t>TEXTIEL</t>
  </si>
  <si>
    <t xml:space="preserve">PV120 </t>
  </si>
  <si>
    <t>PET Beechfield Burgundy - VOLWASSENE</t>
  </si>
  <si>
    <t>PV121N S</t>
  </si>
  <si>
    <r>
      <t xml:space="preserve">T-Shirt Stanley&amp;Stella Creator </t>
    </r>
    <r>
      <rPr>
        <b/>
        <sz val="16"/>
        <color rgb="FF3333FF"/>
        <rFont val="Tahoma"/>
        <family val="2"/>
      </rPr>
      <t>SMALL</t>
    </r>
  </si>
  <si>
    <t>PV121N M</t>
  </si>
  <si>
    <r>
      <t xml:space="preserve">T-Shirt Stanley&amp;Stella Creator </t>
    </r>
    <r>
      <rPr>
        <b/>
        <sz val="16"/>
        <color rgb="FF3333FF"/>
        <rFont val="Tahoma"/>
        <family val="2"/>
      </rPr>
      <t>MEDIUM</t>
    </r>
  </si>
  <si>
    <t>PV121N L</t>
  </si>
  <si>
    <r>
      <t xml:space="preserve">T-Shirt Stanley&amp;Stella Creator </t>
    </r>
    <r>
      <rPr>
        <b/>
        <sz val="16"/>
        <color rgb="FF3333FF"/>
        <rFont val="Tahoma"/>
        <family val="2"/>
      </rPr>
      <t>LARGE</t>
    </r>
  </si>
  <si>
    <t>PV121N XL</t>
  </si>
  <si>
    <r>
      <t xml:space="preserve">T-Shirt Stanley&amp;Stella Creator </t>
    </r>
    <r>
      <rPr>
        <b/>
        <sz val="16"/>
        <color rgb="FF3333FF"/>
        <rFont val="Tahoma"/>
        <family val="2"/>
      </rPr>
      <t>XL</t>
    </r>
  </si>
  <si>
    <t>PV121N XXL</t>
  </si>
  <si>
    <r>
      <t xml:space="preserve">T-Shirt Stanley&amp;Stella Creator </t>
    </r>
    <r>
      <rPr>
        <b/>
        <sz val="16"/>
        <color rgb="FF3333FF"/>
        <rFont val="Tahoma"/>
        <family val="2"/>
      </rPr>
      <t>XXL</t>
    </r>
  </si>
  <si>
    <t>PV121N XXXL</t>
  </si>
  <si>
    <r>
      <t xml:space="preserve">T-Shirt Stanley&amp;Stella Creator </t>
    </r>
    <r>
      <rPr>
        <b/>
        <sz val="16"/>
        <color rgb="FF3333FF"/>
        <rFont val="Tahoma"/>
        <family val="2"/>
      </rPr>
      <t>XXXL</t>
    </r>
  </si>
  <si>
    <t>Office &amp; Business</t>
  </si>
  <si>
    <t>Arces_3</t>
  </si>
  <si>
    <t>MEMOBLOK ARCES 800 bladen</t>
  </si>
  <si>
    <t>Diverse</t>
  </si>
  <si>
    <t>PV118</t>
  </si>
  <si>
    <t>Paraplu MINIMAX - diameter 100cm - BURGUNDY</t>
  </si>
  <si>
    <t>PV115</t>
  </si>
  <si>
    <t>Drinkfles Avira Alya - 300 ml - INOX</t>
  </si>
  <si>
    <t>PV116</t>
  </si>
  <si>
    <t>Gourde Avira Atik - 500ml - transparant</t>
  </si>
  <si>
    <t>PV117</t>
  </si>
  <si>
    <t>Lunchbox met bestek 700ml</t>
  </si>
  <si>
    <t>PV122</t>
  </si>
  <si>
    <t>Fleece deken</t>
  </si>
  <si>
    <t>Arces_1 - PV105</t>
  </si>
  <si>
    <t>Sleutelhanger in de vorm van een huis - per 10 stuks</t>
  </si>
  <si>
    <t>REISARTIKELEN</t>
  </si>
  <si>
    <t>PV109 XS</t>
  </si>
  <si>
    <t>Veiligheidsvestje voor KIDS XS</t>
  </si>
  <si>
    <t>PV109 XS MARIE</t>
  </si>
  <si>
    <t>Veiligheidsvestje voor KIDS XS Model Marie</t>
  </si>
  <si>
    <t>PV100</t>
  </si>
  <si>
    <t>Veiligheidsvestje voor VOLWASSENE XL</t>
  </si>
  <si>
    <t xml:space="preserve">PV119 </t>
  </si>
  <si>
    <t>Fietsreparatie set</t>
  </si>
  <si>
    <t>LEVERINGSKOSTEN (ZIE HIERONDER)</t>
  </si>
  <si>
    <t>DIV</t>
  </si>
  <si>
    <t>Leveringskosten  per bestelling  &lt; 605 EUR incl. BTW (500 EUR excl. BTW)</t>
  </si>
  <si>
    <t>Leveringsgegevens</t>
  </si>
  <si>
    <t>HANDTEKENING</t>
  </si>
  <si>
    <t>NAAM KANTOOR / NAAM CONTACT</t>
  </si>
  <si>
    <t>KOSTENCENTRUM of AGENTSCHAPNR</t>
  </si>
  <si>
    <t>Straat - Nr - Bus</t>
  </si>
  <si>
    <t>Postcode</t>
  </si>
  <si>
    <t>Gemeente</t>
  </si>
  <si>
    <t>Ter attentie van :</t>
  </si>
  <si>
    <t>TEL</t>
  </si>
  <si>
    <t>GSM</t>
  </si>
  <si>
    <t xml:space="preserve">Dit document moet verstuurd worden PER MAIL naar Samdam Business Gifts :  info@samdam.be </t>
  </si>
  <si>
    <t>Verzendingskosten   :     &lt; 605 EUR incl. BTW (500 EUR excl. BTW) = 21,78 EUR incl. BTW</t>
  </si>
  <si>
    <t xml:space="preserve">Verzendingskosten   :     &gt; 605 EUR incl. BTW (500 EUR excl. BTW) = GRATIS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</si>
</sst>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EUR&quot;"/>
  </numFmts>
  <fonts count="35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b/>
      <sz val="14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color rgb="FFC00000"/>
      <name val="Times New Roman"/>
      <family val="1"/>
    </font>
    <font>
      <sz val="16"/>
      <color rgb="FFC00000"/>
      <name val="Times New Roman"/>
      <family val="1"/>
    </font>
    <font>
      <b/>
      <i/>
      <sz val="16"/>
      <color rgb="FFC0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rgb="FFC0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3333FF"/>
      <name val="Times New Roman"/>
      <family val="1"/>
    </font>
    <font>
      <sz val="16"/>
      <color rgb="FF3333FF"/>
      <name val="Arial"/>
      <family val="2"/>
    </font>
    <font>
      <sz val="16"/>
      <color rgb="FFC00000"/>
      <name val="Arial"/>
      <family val="2"/>
    </font>
    <font>
      <sz val="16"/>
      <color rgb="FF3333FF"/>
      <name val="Times New Roman"/>
      <family val="1"/>
    </font>
    <font>
      <b/>
      <sz val="16"/>
      <color rgb="FFC00000"/>
      <name val="Times New Roman"/>
      <family val="1"/>
    </font>
    <font>
      <b/>
      <sz val="16"/>
      <color theme="0"/>
      <name val="Times New Roman"/>
      <family val="1"/>
    </font>
    <font>
      <sz val="16"/>
      <name val="Arial"/>
      <family val="2"/>
    </font>
    <font>
      <b/>
      <sz val="16"/>
      <color rgb="FFFF0000"/>
      <name val="Times New Roman"/>
      <family val="1"/>
    </font>
    <font>
      <sz val="18"/>
      <color rgb="FFC00000"/>
      <name val="Times New Roman"/>
      <family val="1"/>
    </font>
    <font>
      <sz val="18"/>
      <name val="Times New Roman"/>
      <family val="1"/>
    </font>
    <font>
      <b/>
      <u/>
      <sz val="16"/>
      <name val="Times New Roman"/>
      <family val="1"/>
    </font>
    <font>
      <b/>
      <sz val="16"/>
      <color rgb="FF3333FF"/>
      <name val="Tahoma"/>
      <family val="2"/>
    </font>
    <font>
      <b/>
      <i/>
      <sz val="18"/>
      <color rgb="FFC00000"/>
      <name val="Times New Roman"/>
      <family val="1"/>
    </font>
    <font>
      <sz val="18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164" fontId="16" fillId="5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9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3" fillId="0" borderId="0" xfId="0" applyFont="1" applyAlignment="1">
      <alignment horizontal="left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0" fillId="6" borderId="0" xfId="0" applyFont="1" applyFill="1" applyAlignment="1">
      <alignment horizontal="left"/>
    </xf>
    <xf numFmtId="0" fontId="18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top" wrapText="1"/>
    </xf>
    <xf numFmtId="164" fontId="25" fillId="0" borderId="0" xfId="0" applyNumberFormat="1" applyFont="1" applyAlignment="1">
      <alignment horizontal="center" vertical="top" wrapText="1"/>
    </xf>
    <xf numFmtId="4" fontId="25" fillId="0" borderId="0" xfId="0" applyNumberFormat="1" applyFont="1" applyAlignment="1">
      <alignment horizontal="center" vertical="top" wrapText="1"/>
    </xf>
    <xf numFmtId="164" fontId="26" fillId="7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/>
    <xf numFmtId="0" fontId="30" fillId="0" borderId="1" xfId="0" applyFont="1" applyBorder="1"/>
    <xf numFmtId="0" fontId="30" fillId="0" borderId="0" xfId="0" applyFont="1"/>
    <xf numFmtId="0" fontId="8" fillId="3" borderId="2" xfId="0" applyFont="1" applyFill="1" applyBorder="1"/>
    <xf numFmtId="0" fontId="8" fillId="3" borderId="1" xfId="0" applyFont="1" applyFill="1" applyBorder="1"/>
    <xf numFmtId="4" fontId="18" fillId="0" borderId="5" xfId="0" applyNumberFormat="1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8" fillId="6" borderId="0" xfId="0" applyFont="1" applyFill="1" applyAlignment="1">
      <alignment horizontal="left"/>
    </xf>
    <xf numFmtId="0" fontId="27" fillId="6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1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2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3" fillId="2" borderId="1" xfId="0" applyFont="1" applyFill="1" applyBorder="1" applyAlignment="1"/>
    <xf numFmtId="0" fontId="12" fillId="2" borderId="2" xfId="0" applyFont="1" applyFill="1" applyBorder="1" applyAlignment="1"/>
    <xf numFmtId="0" fontId="0" fillId="0" borderId="4" xfId="0" applyBorder="1" applyAlignment="1"/>
    <xf numFmtId="0" fontId="0" fillId="0" borderId="3" xfId="0" applyBorder="1" applyAlignment="1"/>
    <xf numFmtId="0" fontId="21" fillId="0" borderId="1" xfId="0" applyFont="1" applyBorder="1" applyAlignment="1"/>
    <xf numFmtId="0" fontId="0" fillId="0" borderId="1" xfId="0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4.wdp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6.png"/><Relationship Id="rId7" Type="http://schemas.microsoft.com/office/2007/relationships/hdphoto" Target="../media/hdphoto1.wdp"/><Relationship Id="rId12" Type="http://schemas.microsoft.com/office/2007/relationships/hdphoto" Target="../media/hdphoto2.wdp"/><Relationship Id="rId17" Type="http://schemas.openxmlformats.org/officeDocument/2006/relationships/image" Target="../media/image14.png"/><Relationship Id="rId25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microsoft.com/office/2007/relationships/hdphoto" Target="../media/hdphoto3.wdp"/><Relationship Id="rId20" Type="http://schemas.microsoft.com/office/2007/relationships/hdphoto" Target="../media/hdphoto5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9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18.png"/><Relationship Id="rId10" Type="http://schemas.openxmlformats.org/officeDocument/2006/relationships/image" Target="../media/image9.png"/><Relationship Id="rId19" Type="http://schemas.openxmlformats.org/officeDocument/2006/relationships/image" Target="../media/image15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2812676</xdr:colOff>
      <xdr:row>5</xdr:row>
      <xdr:rowOff>89647</xdr:rowOff>
    </xdr:from>
    <xdr:to>
      <xdr:col>1</xdr:col>
      <xdr:colOff>3519431</xdr:colOff>
      <xdr:row>5</xdr:row>
      <xdr:rowOff>760207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0F0BB-426C-4336-B8BE-40E9CD109F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2176" y="1938618"/>
          <a:ext cx="706755" cy="670560"/>
        </a:xfrm>
        <a:prstGeom prst="rect">
          <a:avLst/>
        </a:prstGeom>
        <a:ln>
          <a:solidFill>
            <a:srgbClr val="C00000"/>
          </a:solidFill>
        </a:ln>
      </xdr:spPr>
    </xdr:pic>
    <xdr:clientData/>
  </xdr:twoCellAnchor>
  <xdr:twoCellAnchor editAs="oneCell">
    <xdr:from>
      <xdr:col>1</xdr:col>
      <xdr:colOff>2868706</xdr:colOff>
      <xdr:row>7</xdr:row>
      <xdr:rowOff>224118</xdr:rowOff>
    </xdr:from>
    <xdr:to>
      <xdr:col>1</xdr:col>
      <xdr:colOff>3629674</xdr:colOff>
      <xdr:row>7</xdr:row>
      <xdr:rowOff>847741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5ABD41-E90D-465A-8223-12CDFD9F2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8206" y="3238500"/>
          <a:ext cx="760968" cy="623623"/>
        </a:xfrm>
        <a:prstGeom prst="rect">
          <a:avLst/>
        </a:prstGeom>
      </xdr:spPr>
    </xdr:pic>
    <xdr:clientData/>
  </xdr:twoCellAnchor>
  <xdr:twoCellAnchor editAs="oneCell">
    <xdr:from>
      <xdr:col>1</xdr:col>
      <xdr:colOff>2823882</xdr:colOff>
      <xdr:row>8</xdr:row>
      <xdr:rowOff>123264</xdr:rowOff>
    </xdr:from>
    <xdr:to>
      <xdr:col>1</xdr:col>
      <xdr:colOff>4074516</xdr:colOff>
      <xdr:row>8</xdr:row>
      <xdr:rowOff>858369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322B50-D162-4D85-B9FF-C6CC3FA3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3382" y="4045323"/>
          <a:ext cx="1250634" cy="735105"/>
        </a:xfrm>
        <a:prstGeom prst="rect">
          <a:avLst/>
        </a:prstGeom>
      </xdr:spPr>
    </xdr:pic>
    <xdr:clientData/>
  </xdr:twoCellAnchor>
  <xdr:twoCellAnchor editAs="oneCell">
    <xdr:from>
      <xdr:col>1</xdr:col>
      <xdr:colOff>2767853</xdr:colOff>
      <xdr:row>9</xdr:row>
      <xdr:rowOff>168088</xdr:rowOff>
    </xdr:from>
    <xdr:to>
      <xdr:col>1</xdr:col>
      <xdr:colOff>4201336</xdr:colOff>
      <xdr:row>9</xdr:row>
      <xdr:rowOff>719202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07E4F7-D500-419E-A7E1-20D297EF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7353" y="4997823"/>
          <a:ext cx="1433483" cy="551114"/>
        </a:xfrm>
        <a:prstGeom prst="rect">
          <a:avLst/>
        </a:prstGeom>
      </xdr:spPr>
    </xdr:pic>
    <xdr:clientData/>
  </xdr:twoCellAnchor>
  <xdr:twoCellAnchor editAs="oneCell">
    <xdr:from>
      <xdr:col>1</xdr:col>
      <xdr:colOff>2779058</xdr:colOff>
      <xdr:row>11</xdr:row>
      <xdr:rowOff>347383</xdr:rowOff>
    </xdr:from>
    <xdr:to>
      <xdr:col>1</xdr:col>
      <xdr:colOff>4486426</xdr:colOff>
      <xdr:row>11</xdr:row>
      <xdr:rowOff>563115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404821-7EE1-4340-A7C1-BFEE895C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7144376" y="5596712"/>
          <a:ext cx="215732" cy="170736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4233924</xdr:colOff>
      <xdr:row>15</xdr:row>
      <xdr:rowOff>131812</xdr:rowOff>
    </xdr:from>
    <xdr:to>
      <xdr:col>1</xdr:col>
      <xdr:colOff>4801151</xdr:colOff>
      <xdr:row>15</xdr:row>
      <xdr:rowOff>817612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5A23510-DA16-4DF6-8F97-C45DDAB57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850195" y="8720456"/>
          <a:ext cx="567227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3968022</xdr:colOff>
      <xdr:row>17</xdr:row>
      <xdr:rowOff>187842</xdr:rowOff>
    </xdr:from>
    <xdr:to>
      <xdr:col>1</xdr:col>
      <xdr:colOff>4869856</xdr:colOff>
      <xdr:row>17</xdr:row>
      <xdr:rowOff>858402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DE207B9-9ACD-417C-8DF2-E0E8B49D2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5626"/>
        <a:stretch/>
      </xdr:blipFill>
      <xdr:spPr>
        <a:xfrm>
          <a:off x="7584293" y="9680554"/>
          <a:ext cx="901834" cy="670560"/>
        </a:xfrm>
        <a:prstGeom prst="rect">
          <a:avLst/>
        </a:prstGeom>
      </xdr:spPr>
    </xdr:pic>
    <xdr:clientData/>
  </xdr:twoCellAnchor>
  <xdr:twoCellAnchor>
    <xdr:from>
      <xdr:col>1</xdr:col>
      <xdr:colOff>4100594</xdr:colOff>
      <xdr:row>25</xdr:row>
      <xdr:rowOff>96866</xdr:rowOff>
    </xdr:from>
    <xdr:to>
      <xdr:col>1</xdr:col>
      <xdr:colOff>4644714</xdr:colOff>
      <xdr:row>25</xdr:row>
      <xdr:rowOff>758772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5E2B05F-D706-454C-A92E-F54BB1D8A4D7}"/>
            </a:ext>
          </a:extLst>
        </xdr:cNvPr>
        <xdr:cNvGrpSpPr/>
      </xdr:nvGrpSpPr>
      <xdr:grpSpPr>
        <a:xfrm>
          <a:off x="8386844" y="16527491"/>
          <a:ext cx="544120" cy="661906"/>
          <a:chOff x="8427721" y="32095441"/>
          <a:chExt cx="1219200" cy="120396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AAAB6065-94F5-0917-43E3-689E0A94FB1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/>
          <a:srcRect l="8478" t="7321" r="6743" b="10055"/>
          <a:stretch/>
        </xdr:blipFill>
        <xdr:spPr>
          <a:xfrm>
            <a:off x="8427721" y="32095441"/>
            <a:ext cx="1219200" cy="120396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67D2ECE-7609-B471-E1E3-5CAC3CD084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l="1" r="1695"/>
          <a:stretch/>
        </xdr:blipFill>
        <xdr:spPr>
          <a:xfrm rot="610794">
            <a:off x="8520363" y="32545020"/>
            <a:ext cx="547435" cy="396239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4149025</xdr:colOff>
      <xdr:row>13</xdr:row>
      <xdr:rowOff>129152</xdr:rowOff>
    </xdr:from>
    <xdr:to>
      <xdr:col>1</xdr:col>
      <xdr:colOff>4806939</xdr:colOff>
      <xdr:row>13</xdr:row>
      <xdr:rowOff>829285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DDEFEC3-3E67-4F84-9F53-99FC3A484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5296" y="7297118"/>
          <a:ext cx="657914" cy="700133"/>
        </a:xfrm>
        <a:prstGeom prst="rect">
          <a:avLst/>
        </a:prstGeom>
      </xdr:spPr>
    </xdr:pic>
    <xdr:clientData/>
  </xdr:twoCellAnchor>
  <xdr:twoCellAnchor>
    <xdr:from>
      <xdr:col>1</xdr:col>
      <xdr:colOff>4439618</xdr:colOff>
      <xdr:row>27</xdr:row>
      <xdr:rowOff>113007</xdr:rowOff>
    </xdr:from>
    <xdr:to>
      <xdr:col>1</xdr:col>
      <xdr:colOff>5924873</xdr:colOff>
      <xdr:row>27</xdr:row>
      <xdr:rowOff>785062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7B599A3C-A1B8-4950-A763-2E91F9BF36F3}"/>
            </a:ext>
          </a:extLst>
        </xdr:cNvPr>
        <xdr:cNvGrpSpPr/>
      </xdr:nvGrpSpPr>
      <xdr:grpSpPr>
        <a:xfrm>
          <a:off x="8725868" y="17743782"/>
          <a:ext cx="1485255" cy="672055"/>
          <a:chOff x="9218446" y="12858749"/>
          <a:chExt cx="1999603" cy="898072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6B867E08-4B0E-E0BE-CEBA-38E9BFCA0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9218446" y="12858749"/>
            <a:ext cx="1081208" cy="898072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F98727A2-15F3-2319-E130-235C577CA1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0368643" y="12926784"/>
            <a:ext cx="849406" cy="79246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4520339</xdr:colOff>
      <xdr:row>28</xdr:row>
      <xdr:rowOff>96865</xdr:rowOff>
    </xdr:from>
    <xdr:to>
      <xdr:col>1</xdr:col>
      <xdr:colOff>5343299</xdr:colOff>
      <xdr:row>28</xdr:row>
      <xdr:rowOff>823426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5494341-04D0-45A7-99F5-E3C16206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6610" y="18242797"/>
          <a:ext cx="822960" cy="72656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4762500</xdr:colOff>
      <xdr:row>29</xdr:row>
      <xdr:rowOff>48433</xdr:rowOff>
    </xdr:from>
    <xdr:to>
      <xdr:col>1</xdr:col>
      <xdr:colOff>5225144</xdr:colOff>
      <xdr:row>29</xdr:row>
      <xdr:rowOff>839492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D6560A1D-31E0-45E4-B94D-0F70C4C6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78771" y="19098433"/>
          <a:ext cx="462644" cy="791059"/>
        </a:xfrm>
        <a:prstGeom prst="rect">
          <a:avLst/>
        </a:prstGeom>
      </xdr:spPr>
    </xdr:pic>
    <xdr:clientData/>
  </xdr:twoCellAnchor>
  <xdr:twoCellAnchor editAs="oneCell">
    <xdr:from>
      <xdr:col>1</xdr:col>
      <xdr:colOff>4504196</xdr:colOff>
      <xdr:row>30</xdr:row>
      <xdr:rowOff>80720</xdr:rowOff>
    </xdr:from>
    <xdr:to>
      <xdr:col>1</xdr:col>
      <xdr:colOff>5456115</xdr:colOff>
      <xdr:row>30</xdr:row>
      <xdr:rowOff>802462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AC84B53-A76A-4241-BECB-3758F04B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20467" y="20034788"/>
          <a:ext cx="951919" cy="721742"/>
        </a:xfrm>
        <a:prstGeom prst="rect">
          <a:avLst/>
        </a:prstGeom>
      </xdr:spPr>
    </xdr:pic>
    <xdr:clientData/>
  </xdr:twoCellAnchor>
  <xdr:twoCellAnchor editAs="oneCell">
    <xdr:from>
      <xdr:col>1</xdr:col>
      <xdr:colOff>4810933</xdr:colOff>
      <xdr:row>31</xdr:row>
      <xdr:rowOff>113008</xdr:rowOff>
    </xdr:from>
    <xdr:to>
      <xdr:col>1</xdr:col>
      <xdr:colOff>5679828</xdr:colOff>
      <xdr:row>31</xdr:row>
      <xdr:rowOff>848455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ED23386-5074-44D2-B6CA-28E69BF2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427204" y="20971144"/>
          <a:ext cx="868895" cy="7354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4956228</xdr:colOff>
      <xdr:row>32</xdr:row>
      <xdr:rowOff>96865</xdr:rowOff>
    </xdr:from>
    <xdr:to>
      <xdr:col>1</xdr:col>
      <xdr:colOff>5473783</xdr:colOff>
      <xdr:row>32</xdr:row>
      <xdr:rowOff>820765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D39D8BD2-737F-4CC5-A8FD-DC4BA03C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72499" y="21859068"/>
          <a:ext cx="51755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4923940</xdr:colOff>
      <xdr:row>34</xdr:row>
      <xdr:rowOff>113008</xdr:rowOff>
    </xdr:from>
    <xdr:to>
      <xdr:col>1</xdr:col>
      <xdr:colOff>5756091</xdr:colOff>
      <xdr:row>34</xdr:row>
      <xdr:rowOff>773752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DFE83C2-9671-4499-9673-2B3E1B0B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40211" y="23037584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4940085</xdr:colOff>
      <xdr:row>35</xdr:row>
      <xdr:rowOff>96864</xdr:rowOff>
    </xdr:from>
    <xdr:to>
      <xdr:col>1</xdr:col>
      <xdr:colOff>5772236</xdr:colOff>
      <xdr:row>35</xdr:row>
      <xdr:rowOff>757608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86F80E-08A1-438A-AD78-9D2F2DC3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56356" y="23925508"/>
          <a:ext cx="832151" cy="660744"/>
        </a:xfrm>
        <a:prstGeom prst="rect">
          <a:avLst/>
        </a:prstGeom>
      </xdr:spPr>
    </xdr:pic>
    <xdr:clientData/>
  </xdr:twoCellAnchor>
  <xdr:twoCellAnchor editAs="oneCell">
    <xdr:from>
      <xdr:col>1</xdr:col>
      <xdr:colOff>4988517</xdr:colOff>
      <xdr:row>36</xdr:row>
      <xdr:rowOff>113008</xdr:rowOff>
    </xdr:from>
    <xdr:to>
      <xdr:col>1</xdr:col>
      <xdr:colOff>5821002</xdr:colOff>
      <xdr:row>36</xdr:row>
      <xdr:rowOff>774017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52AE1B9-53C1-4491-B2B1-E975ECB65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604788" y="24845720"/>
          <a:ext cx="832485" cy="661009"/>
        </a:xfrm>
        <a:prstGeom prst="rect">
          <a:avLst/>
        </a:prstGeom>
      </xdr:spPr>
    </xdr:pic>
    <xdr:clientData/>
  </xdr:twoCellAnchor>
  <xdr:twoCellAnchor editAs="oneCell">
    <xdr:from>
      <xdr:col>1</xdr:col>
      <xdr:colOff>4342755</xdr:colOff>
      <xdr:row>37</xdr:row>
      <xdr:rowOff>129152</xdr:rowOff>
    </xdr:from>
    <xdr:to>
      <xdr:col>1</xdr:col>
      <xdr:colOff>4859218</xdr:colOff>
      <xdr:row>37</xdr:row>
      <xdr:rowOff>763254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937ED67-0A1D-4AAA-AC29-CCA14ED78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959026" y="25765932"/>
          <a:ext cx="516463" cy="634102"/>
        </a:xfrm>
        <a:prstGeom prst="rect">
          <a:avLst/>
        </a:prstGeom>
      </xdr:spPr>
    </xdr:pic>
    <xdr:clientData/>
  </xdr:twoCellAnchor>
  <xdr:twoCellAnchor editAs="oneCell">
    <xdr:from>
      <xdr:col>1</xdr:col>
      <xdr:colOff>4943253</xdr:colOff>
      <xdr:row>37</xdr:row>
      <xdr:rowOff>235833</xdr:rowOff>
    </xdr:from>
    <xdr:to>
      <xdr:col>1</xdr:col>
      <xdr:colOff>5754476</xdr:colOff>
      <xdr:row>37</xdr:row>
      <xdr:rowOff>731133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E4EF112-698E-4F2B-B715-C76B7C760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36026"/>
        <a:stretch/>
      </xdr:blipFill>
      <xdr:spPr>
        <a:xfrm>
          <a:off x="8559524" y="25872613"/>
          <a:ext cx="811223" cy="495300"/>
        </a:xfrm>
        <a:prstGeom prst="rect">
          <a:avLst/>
        </a:prstGeom>
      </xdr:spPr>
    </xdr:pic>
    <xdr:clientData/>
  </xdr:twoCellAnchor>
  <xdr:twoCellAnchor>
    <xdr:from>
      <xdr:col>1</xdr:col>
      <xdr:colOff>4294322</xdr:colOff>
      <xdr:row>19</xdr:row>
      <xdr:rowOff>96865</xdr:rowOff>
    </xdr:from>
    <xdr:to>
      <xdr:col>1</xdr:col>
      <xdr:colOff>5779576</xdr:colOff>
      <xdr:row>19</xdr:row>
      <xdr:rowOff>887925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BE10788-EC73-4A30-ABE7-EC2157CBF710}"/>
            </a:ext>
          </a:extLst>
        </xdr:cNvPr>
        <xdr:cNvGrpSpPr/>
      </xdr:nvGrpSpPr>
      <xdr:grpSpPr>
        <a:xfrm>
          <a:off x="8580572" y="11707840"/>
          <a:ext cx="1485254" cy="791060"/>
          <a:chOff x="9293681" y="17090570"/>
          <a:chExt cx="1792152" cy="8006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B7D2F27-70C2-AB4D-81C5-7DD95F214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667596-B752-CEBC-5FD3-FE9C6DDE42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4301426</xdr:colOff>
      <xdr:row>20</xdr:row>
      <xdr:rowOff>23249</xdr:rowOff>
    </xdr:from>
    <xdr:to>
      <xdr:col>1</xdr:col>
      <xdr:colOff>5786680</xdr:colOff>
      <xdr:row>20</xdr:row>
      <xdr:rowOff>814309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64F02C5-1300-4B54-A2FF-B7983D63FF87}"/>
            </a:ext>
          </a:extLst>
        </xdr:cNvPr>
        <xdr:cNvGrpSpPr/>
      </xdr:nvGrpSpPr>
      <xdr:grpSpPr>
        <a:xfrm>
          <a:off x="8587676" y="12539099"/>
          <a:ext cx="1485254" cy="791060"/>
          <a:chOff x="9293681" y="17090570"/>
          <a:chExt cx="1792152" cy="800625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CCF1E70-2BC4-C119-EE9E-CFAAACEDCA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4ADD00AE-EC6F-D681-1D60-26D26EF83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4292385</xdr:colOff>
      <xdr:row>21</xdr:row>
      <xdr:rowOff>30351</xdr:rowOff>
    </xdr:from>
    <xdr:to>
      <xdr:col>1</xdr:col>
      <xdr:colOff>5777639</xdr:colOff>
      <xdr:row>21</xdr:row>
      <xdr:rowOff>821411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68C1726-2056-4AED-A89B-87D62F97133D}"/>
            </a:ext>
          </a:extLst>
        </xdr:cNvPr>
        <xdr:cNvGrpSpPr/>
      </xdr:nvGrpSpPr>
      <xdr:grpSpPr>
        <a:xfrm>
          <a:off x="8578635" y="13451076"/>
          <a:ext cx="1485254" cy="791060"/>
          <a:chOff x="9293681" y="17090570"/>
          <a:chExt cx="1792152" cy="800625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882C031B-9F68-C2E5-DD71-E8456801CA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B450B8A-592B-BF73-38DD-48015FB6B4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4347921</xdr:colOff>
      <xdr:row>22</xdr:row>
      <xdr:rowOff>37455</xdr:rowOff>
    </xdr:from>
    <xdr:to>
      <xdr:col>1</xdr:col>
      <xdr:colOff>5833175</xdr:colOff>
      <xdr:row>22</xdr:row>
      <xdr:rowOff>828515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145E0569-7E45-4099-B623-7CE0C7D2DB99}"/>
            </a:ext>
          </a:extLst>
        </xdr:cNvPr>
        <xdr:cNvGrpSpPr/>
      </xdr:nvGrpSpPr>
      <xdr:grpSpPr>
        <a:xfrm>
          <a:off x="8634171" y="14363055"/>
          <a:ext cx="1485254" cy="791060"/>
          <a:chOff x="9293681" y="17090570"/>
          <a:chExt cx="1792152" cy="800625"/>
        </a:xfrm>
      </xdr:grpSpPr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98F4920F-ECFF-85C4-FE17-F0A797B6D7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798EF4C8-EE61-0D80-6B84-59C736265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4387312</xdr:colOff>
      <xdr:row>23</xdr:row>
      <xdr:rowOff>12270</xdr:rowOff>
    </xdr:from>
    <xdr:to>
      <xdr:col>1</xdr:col>
      <xdr:colOff>5872566</xdr:colOff>
      <xdr:row>23</xdr:row>
      <xdr:rowOff>803330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81F598A7-A49C-4CAA-8BB1-40FC01C5D25A}"/>
            </a:ext>
          </a:extLst>
        </xdr:cNvPr>
        <xdr:cNvGrpSpPr/>
      </xdr:nvGrpSpPr>
      <xdr:grpSpPr>
        <a:xfrm>
          <a:off x="8673562" y="15242745"/>
          <a:ext cx="1485254" cy="791060"/>
          <a:chOff x="9293681" y="17090570"/>
          <a:chExt cx="1792152" cy="800625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BFD012F9-070B-6EBD-8F1C-33D13F31E0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1B39B170-8E49-AFA6-CFFE-CD7D4BBE31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4269137</xdr:colOff>
      <xdr:row>18</xdr:row>
      <xdr:rowOff>103968</xdr:rowOff>
    </xdr:from>
    <xdr:to>
      <xdr:col>1</xdr:col>
      <xdr:colOff>5754391</xdr:colOff>
      <xdr:row>18</xdr:row>
      <xdr:rowOff>895028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786FA246-6397-4D35-AD23-5531224DD6F2}"/>
            </a:ext>
          </a:extLst>
        </xdr:cNvPr>
        <xdr:cNvGrpSpPr/>
      </xdr:nvGrpSpPr>
      <xdr:grpSpPr>
        <a:xfrm>
          <a:off x="8555387" y="10810068"/>
          <a:ext cx="1485254" cy="791060"/>
          <a:chOff x="9293681" y="17090570"/>
          <a:chExt cx="1792152" cy="800625"/>
        </a:xfrm>
      </xdr:grpSpPr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3A0A58DE-555D-1F03-6427-907477A4CF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9293681" y="17090570"/>
            <a:ext cx="918484" cy="800625"/>
          </a:xfrm>
          <a:prstGeom prst="rect">
            <a:avLst/>
          </a:prstGeom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8297D86B-909E-75EC-94E3-7964A83D3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10409464" y="17267464"/>
            <a:ext cx="676369" cy="55252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7"/>
  <sheetViews>
    <sheetView tabSelected="1" zoomScale="59" zoomScaleNormal="59" workbookViewId="0">
      <selection activeCell="P12" sqref="P12"/>
    </sheetView>
  </sheetViews>
  <sheetFormatPr defaultColWidth="9.140625" defaultRowHeight="23.25"/>
  <cols>
    <col min="1" max="1" width="64.28515625" style="53" bestFit="1" customWidth="1"/>
    <col min="2" max="2" width="103.5703125" style="1" customWidth="1"/>
    <col min="3" max="3" width="18.85546875" style="43" customWidth="1"/>
    <col min="4" max="4" width="16.7109375" style="44" customWidth="1"/>
    <col min="5" max="5" width="13.140625" style="33" customWidth="1"/>
    <col min="6" max="6" width="43.42578125" style="43" bestFit="1" customWidth="1"/>
    <col min="7" max="7" width="30.5703125" style="16" bestFit="1" customWidth="1"/>
    <col min="8" max="8" width="33.28515625" style="4" customWidth="1"/>
    <col min="9" max="16384" width="9.140625" style="1"/>
  </cols>
  <sheetData>
    <row r="1" spans="1:8" s="5" customFormat="1" ht="27.75" customHeight="1">
      <c r="A1" s="69" t="s">
        <v>0</v>
      </c>
      <c r="B1" s="69"/>
      <c r="C1" s="69"/>
      <c r="D1" s="69"/>
      <c r="E1" s="69"/>
      <c r="F1" s="69"/>
      <c r="G1" s="69"/>
      <c r="H1" s="3"/>
    </row>
    <row r="2" spans="1:8" s="10" customFormat="1" ht="22.5">
      <c r="A2" s="46" t="s">
        <v>1</v>
      </c>
      <c r="B2" s="74"/>
      <c r="C2" s="75"/>
      <c r="D2" s="75"/>
      <c r="E2" s="33"/>
      <c r="F2" s="54" t="s">
        <v>2</v>
      </c>
      <c r="G2" s="32"/>
      <c r="H2" s="9"/>
    </row>
    <row r="3" spans="1:8" s="10" customFormat="1" ht="22.5">
      <c r="A3" s="46" t="s">
        <v>3</v>
      </c>
      <c r="B3" s="74"/>
      <c r="C3" s="75"/>
      <c r="D3" s="75"/>
      <c r="E3" s="33"/>
      <c r="F3" s="55" t="s">
        <v>4</v>
      </c>
      <c r="G3" s="32"/>
      <c r="H3" s="9"/>
    </row>
    <row r="4" spans="1:8" s="14" customFormat="1" ht="60.75">
      <c r="A4" s="47" t="s">
        <v>5</v>
      </c>
      <c r="B4" s="19" t="s">
        <v>6</v>
      </c>
      <c r="C4" s="57" t="s">
        <v>7</v>
      </c>
      <c r="D4" s="56" t="s">
        <v>8</v>
      </c>
      <c r="E4" s="31" t="s">
        <v>9</v>
      </c>
      <c r="F4" s="20" t="s">
        <v>10</v>
      </c>
      <c r="G4" s="19" t="s">
        <v>11</v>
      </c>
      <c r="H4" s="21"/>
    </row>
    <row r="5" spans="1:8" s="14" customFormat="1">
      <c r="A5" s="48"/>
      <c r="B5" s="12" t="s">
        <v>12</v>
      </c>
      <c r="C5" s="22"/>
      <c r="D5" s="17"/>
      <c r="E5" s="13"/>
      <c r="F5" s="18"/>
      <c r="G5" s="11"/>
    </row>
    <row r="6" spans="1:8" s="8" customFormat="1" ht="71.25" customHeight="1">
      <c r="A6" s="49" t="s">
        <v>13</v>
      </c>
      <c r="B6" s="59" t="s">
        <v>14</v>
      </c>
      <c r="C6" s="34">
        <v>3.0990000000000002</v>
      </c>
      <c r="D6" s="35">
        <f>+(C6*1.21)</f>
        <v>3.74979</v>
      </c>
      <c r="E6" s="36"/>
      <c r="F6" s="20">
        <f t="shared" ref="F6:F38" si="0">E6*D6</f>
        <v>0</v>
      </c>
      <c r="G6" s="6"/>
      <c r="H6" s="7"/>
    </row>
    <row r="7" spans="1:8" s="14" customFormat="1">
      <c r="A7" s="48"/>
      <c r="B7" s="12" t="s">
        <v>15</v>
      </c>
      <c r="C7" s="22"/>
      <c r="D7" s="17"/>
      <c r="E7" s="13"/>
      <c r="F7" s="18"/>
      <c r="G7" s="11"/>
    </row>
    <row r="8" spans="1:8" s="8" customFormat="1" ht="71.25" customHeight="1">
      <c r="A8" s="49" t="s">
        <v>16</v>
      </c>
      <c r="B8" s="58" t="s">
        <v>17</v>
      </c>
      <c r="C8" s="34">
        <v>4.25</v>
      </c>
      <c r="D8" s="35">
        <f>+(C8*1.21)</f>
        <v>5.1425000000000001</v>
      </c>
      <c r="E8" s="36"/>
      <c r="F8" s="20">
        <f t="shared" si="0"/>
        <v>0</v>
      </c>
      <c r="G8" s="6"/>
      <c r="H8" s="7"/>
    </row>
    <row r="9" spans="1:8" s="8" customFormat="1" ht="71.25" customHeight="1">
      <c r="A9" s="49" t="s">
        <v>18</v>
      </c>
      <c r="B9" s="58" t="s">
        <v>19</v>
      </c>
      <c r="C9" s="34">
        <v>1.4970000000000001</v>
      </c>
      <c r="D9" s="35">
        <f>+(C9*1.21)</f>
        <v>1.8113700000000001</v>
      </c>
      <c r="E9" s="36"/>
      <c r="F9" s="20">
        <f t="shared" si="0"/>
        <v>0</v>
      </c>
      <c r="G9" s="6"/>
      <c r="H9" s="7"/>
    </row>
    <row r="10" spans="1:8" s="8" customFormat="1" ht="71.25" customHeight="1">
      <c r="A10" s="49" t="s">
        <v>20</v>
      </c>
      <c r="B10" s="58" t="s">
        <v>21</v>
      </c>
      <c r="C10" s="34">
        <v>1.764</v>
      </c>
      <c r="D10" s="35">
        <f>+(C10*1.21)</f>
        <v>2.1344400000000001</v>
      </c>
      <c r="E10" s="36"/>
      <c r="F10" s="20">
        <f t="shared" si="0"/>
        <v>0</v>
      </c>
      <c r="G10" s="6"/>
      <c r="H10" s="7"/>
    </row>
    <row r="11" spans="1:8" s="14" customFormat="1">
      <c r="A11" s="48"/>
      <c r="B11" s="12" t="s">
        <v>22</v>
      </c>
      <c r="C11" s="22"/>
      <c r="D11" s="17"/>
      <c r="E11" s="13"/>
      <c r="F11" s="18"/>
      <c r="G11" s="11"/>
    </row>
    <row r="12" spans="1:8" s="8" customFormat="1" ht="71.25" customHeight="1">
      <c r="A12" s="49" t="s">
        <v>23</v>
      </c>
      <c r="B12" s="58" t="s">
        <v>24</v>
      </c>
      <c r="C12" s="34">
        <v>2.4820000000000002</v>
      </c>
      <c r="D12" s="35">
        <f>+(C12*1.21)</f>
        <v>3.0032200000000002</v>
      </c>
      <c r="E12" s="36">
        <v>100</v>
      </c>
      <c r="F12" s="20">
        <f t="shared" si="0"/>
        <v>300.322</v>
      </c>
      <c r="G12" s="6" t="s">
        <v>25</v>
      </c>
      <c r="H12" s="7"/>
    </row>
    <row r="13" spans="1:8" s="14" customFormat="1">
      <c r="A13" s="48"/>
      <c r="B13" s="12" t="s">
        <v>26</v>
      </c>
      <c r="C13" s="22"/>
      <c r="D13" s="17"/>
      <c r="E13" s="13"/>
      <c r="F13" s="18"/>
      <c r="G13" s="11"/>
    </row>
    <row r="14" spans="1:8" s="8" customFormat="1" ht="71.25" customHeight="1">
      <c r="A14" s="49" t="s">
        <v>27</v>
      </c>
      <c r="B14" s="58" t="s">
        <v>28</v>
      </c>
      <c r="C14" s="34">
        <v>23.25</v>
      </c>
      <c r="D14" s="35">
        <f>+(C14*1.21)</f>
        <v>28.1325</v>
      </c>
      <c r="E14" s="36"/>
      <c r="F14" s="20">
        <f t="shared" si="0"/>
        <v>0</v>
      </c>
      <c r="G14" s="6"/>
      <c r="H14" s="7"/>
    </row>
    <row r="15" spans="1:8" s="14" customFormat="1">
      <c r="A15" s="48"/>
      <c r="B15" s="12" t="s">
        <v>29</v>
      </c>
      <c r="C15" s="22"/>
      <c r="D15" s="17"/>
      <c r="E15" s="13"/>
      <c r="F15" s="18"/>
      <c r="G15" s="11"/>
    </row>
    <row r="16" spans="1:8" s="8" customFormat="1" ht="71.25" customHeight="1">
      <c r="A16" s="49" t="s">
        <v>30</v>
      </c>
      <c r="B16" s="58" t="s">
        <v>31</v>
      </c>
      <c r="C16" s="34">
        <v>27.8</v>
      </c>
      <c r="D16" s="35">
        <f>+(C16*1.21)</f>
        <v>33.637999999999998</v>
      </c>
      <c r="E16" s="36"/>
      <c r="F16" s="20">
        <f>E16*D16</f>
        <v>0</v>
      </c>
      <c r="G16" s="6"/>
      <c r="H16" s="7" t="s">
        <v>32</v>
      </c>
    </row>
    <row r="17" spans="1:8" s="14" customFormat="1">
      <c r="A17" s="48"/>
      <c r="B17" s="12" t="s">
        <v>33</v>
      </c>
      <c r="C17" s="22"/>
      <c r="D17" s="17"/>
      <c r="E17" s="13"/>
      <c r="F17" s="18"/>
      <c r="G17" s="11"/>
    </row>
    <row r="18" spans="1:8" s="8" customFormat="1" ht="71.25" customHeight="1">
      <c r="A18" s="49" t="s">
        <v>34</v>
      </c>
      <c r="B18" s="58" t="s">
        <v>35</v>
      </c>
      <c r="C18" s="34">
        <v>6.7519999999999998</v>
      </c>
      <c r="D18" s="35">
        <f t="shared" ref="D18:D24" si="1">+(C18*1.21)</f>
        <v>8.1699199999999994</v>
      </c>
      <c r="E18" s="36"/>
      <c r="F18" s="20">
        <f t="shared" si="0"/>
        <v>0</v>
      </c>
      <c r="G18" s="6"/>
      <c r="H18" s="7"/>
    </row>
    <row r="19" spans="1:8" s="8" customFormat="1" ht="71.25" customHeight="1">
      <c r="A19" s="49" t="s">
        <v>36</v>
      </c>
      <c r="B19" s="58" t="s">
        <v>37</v>
      </c>
      <c r="C19" s="34">
        <v>10.311999999999999</v>
      </c>
      <c r="D19" s="35">
        <f t="shared" si="1"/>
        <v>12.477519999999998</v>
      </c>
      <c r="E19" s="36"/>
      <c r="F19" s="20">
        <f t="shared" si="0"/>
        <v>0</v>
      </c>
      <c r="G19" s="6" t="s">
        <v>25</v>
      </c>
      <c r="H19" s="7"/>
    </row>
    <row r="20" spans="1:8" s="8" customFormat="1" ht="71.25" customHeight="1">
      <c r="A20" s="49" t="s">
        <v>38</v>
      </c>
      <c r="B20" s="58" t="s">
        <v>39</v>
      </c>
      <c r="C20" s="34">
        <v>10.311999999999999</v>
      </c>
      <c r="D20" s="35">
        <f t="shared" si="1"/>
        <v>12.477519999999998</v>
      </c>
      <c r="E20" s="36"/>
      <c r="F20" s="20">
        <f t="shared" si="0"/>
        <v>0</v>
      </c>
      <c r="G20" s="6" t="s">
        <v>25</v>
      </c>
      <c r="H20" s="7"/>
    </row>
    <row r="21" spans="1:8" s="8" customFormat="1" ht="71.25" customHeight="1">
      <c r="A21" s="49" t="s">
        <v>40</v>
      </c>
      <c r="B21" s="58" t="s">
        <v>41</v>
      </c>
      <c r="C21" s="34">
        <v>10.311999999999999</v>
      </c>
      <c r="D21" s="35">
        <f t="shared" si="1"/>
        <v>12.477519999999998</v>
      </c>
      <c r="E21" s="36"/>
      <c r="F21" s="20">
        <f t="shared" si="0"/>
        <v>0</v>
      </c>
      <c r="G21" s="6" t="s">
        <v>25</v>
      </c>
      <c r="H21" s="7"/>
    </row>
    <row r="22" spans="1:8" s="8" customFormat="1" ht="71.25" customHeight="1">
      <c r="A22" s="49" t="s">
        <v>42</v>
      </c>
      <c r="B22" s="58" t="s">
        <v>43</v>
      </c>
      <c r="C22" s="34">
        <v>10.311999999999999</v>
      </c>
      <c r="D22" s="35">
        <f t="shared" si="1"/>
        <v>12.477519999999998</v>
      </c>
      <c r="E22" s="36"/>
      <c r="F22" s="20">
        <f t="shared" si="0"/>
        <v>0</v>
      </c>
      <c r="G22" s="6" t="s">
        <v>25</v>
      </c>
      <c r="H22" s="7"/>
    </row>
    <row r="23" spans="1:8" s="8" customFormat="1" ht="71.25" customHeight="1">
      <c r="A23" s="49" t="s">
        <v>44</v>
      </c>
      <c r="B23" s="58" t="s">
        <v>45</v>
      </c>
      <c r="C23" s="34">
        <v>10.311999999999999</v>
      </c>
      <c r="D23" s="35">
        <f t="shared" si="1"/>
        <v>12.477519999999998</v>
      </c>
      <c r="E23" s="36"/>
      <c r="F23" s="20">
        <f t="shared" si="0"/>
        <v>0</v>
      </c>
      <c r="G23" s="6" t="s">
        <v>25</v>
      </c>
      <c r="H23" s="7"/>
    </row>
    <row r="24" spans="1:8" s="8" customFormat="1" ht="71.25" customHeight="1">
      <c r="A24" s="49" t="s">
        <v>46</v>
      </c>
      <c r="B24" s="58" t="s">
        <v>47</v>
      </c>
      <c r="C24" s="34">
        <v>10.311999999999999</v>
      </c>
      <c r="D24" s="35">
        <f t="shared" si="1"/>
        <v>12.477519999999998</v>
      </c>
      <c r="E24" s="36"/>
      <c r="F24" s="20">
        <f t="shared" si="0"/>
        <v>0</v>
      </c>
      <c r="G24" s="6" t="s">
        <v>25</v>
      </c>
      <c r="H24" s="7"/>
    </row>
    <row r="25" spans="1:8" s="14" customFormat="1">
      <c r="A25" s="48"/>
      <c r="B25" s="12" t="s">
        <v>48</v>
      </c>
      <c r="C25" s="22"/>
      <c r="D25" s="17"/>
      <c r="E25" s="13"/>
      <c r="F25" s="18"/>
      <c r="G25" s="11"/>
    </row>
    <row r="26" spans="1:8" s="8" customFormat="1" ht="71.25" customHeight="1">
      <c r="A26" s="49" t="s">
        <v>49</v>
      </c>
      <c r="B26" s="58" t="s">
        <v>50</v>
      </c>
      <c r="C26" s="34">
        <v>2.58</v>
      </c>
      <c r="D26" s="35">
        <f>+(C26*1.21)</f>
        <v>3.1217999999999999</v>
      </c>
      <c r="E26" s="36"/>
      <c r="F26" s="20">
        <f>E26*D26</f>
        <v>0</v>
      </c>
      <c r="G26" s="6"/>
      <c r="H26" s="7"/>
    </row>
    <row r="27" spans="1:8" s="14" customFormat="1">
      <c r="A27" s="48"/>
      <c r="B27" s="12" t="s">
        <v>51</v>
      </c>
      <c r="C27" s="22"/>
      <c r="D27" s="17"/>
      <c r="E27" s="13"/>
      <c r="F27" s="18"/>
      <c r="G27" s="11"/>
    </row>
    <row r="28" spans="1:8" s="8" customFormat="1" ht="71.25" customHeight="1">
      <c r="A28" s="49" t="s">
        <v>52</v>
      </c>
      <c r="B28" s="58" t="s">
        <v>53</v>
      </c>
      <c r="C28" s="34">
        <v>7.4429999999999996</v>
      </c>
      <c r="D28" s="35">
        <f t="shared" ref="D28:D33" si="2">+(C28*1.21)</f>
        <v>9.0060299999999991</v>
      </c>
      <c r="E28" s="36"/>
      <c r="F28" s="20">
        <f>E28*D28</f>
        <v>0</v>
      </c>
      <c r="G28" s="6" t="s">
        <v>25</v>
      </c>
      <c r="H28" s="7"/>
    </row>
    <row r="29" spans="1:8" s="8" customFormat="1" ht="71.25" customHeight="1">
      <c r="A29" s="49" t="s">
        <v>54</v>
      </c>
      <c r="B29" s="58" t="s">
        <v>55</v>
      </c>
      <c r="C29" s="34">
        <v>17.727</v>
      </c>
      <c r="D29" s="35">
        <f t="shared" si="2"/>
        <v>21.449670000000001</v>
      </c>
      <c r="E29" s="36"/>
      <c r="F29" s="20">
        <f t="shared" ref="F29" si="3">E29*D29</f>
        <v>0</v>
      </c>
      <c r="G29" s="6"/>
      <c r="H29" s="7"/>
    </row>
    <row r="30" spans="1:8" s="8" customFormat="1" ht="71.25" customHeight="1">
      <c r="A30" s="49" t="s">
        <v>56</v>
      </c>
      <c r="B30" s="58" t="s">
        <v>57</v>
      </c>
      <c r="C30" s="34">
        <v>9.5679999999999996</v>
      </c>
      <c r="D30" s="35">
        <f t="shared" si="2"/>
        <v>11.57728</v>
      </c>
      <c r="E30" s="36"/>
      <c r="F30" s="20">
        <f t="shared" ref="F30:F32" si="4">E30*D30</f>
        <v>0</v>
      </c>
      <c r="G30" s="6"/>
      <c r="H30" s="7"/>
    </row>
    <row r="31" spans="1:8" s="8" customFormat="1" ht="71.25" customHeight="1">
      <c r="A31" s="49" t="s">
        <v>58</v>
      </c>
      <c r="B31" s="58" t="s">
        <v>59</v>
      </c>
      <c r="C31" s="34">
        <v>4.0830000000000002</v>
      </c>
      <c r="D31" s="35">
        <f t="shared" si="2"/>
        <v>4.9404300000000001</v>
      </c>
      <c r="E31" s="36"/>
      <c r="F31" s="20">
        <f t="shared" si="4"/>
        <v>0</v>
      </c>
      <c r="G31" s="6"/>
      <c r="H31" s="7"/>
    </row>
    <row r="32" spans="1:8" s="8" customFormat="1" ht="71.25" customHeight="1">
      <c r="A32" s="49" t="s">
        <v>60</v>
      </c>
      <c r="B32" s="58" t="s">
        <v>61</v>
      </c>
      <c r="C32" s="34">
        <v>10.507</v>
      </c>
      <c r="D32" s="35">
        <f t="shared" si="2"/>
        <v>12.713469999999999</v>
      </c>
      <c r="E32" s="36"/>
      <c r="F32" s="20">
        <f t="shared" si="4"/>
        <v>0</v>
      </c>
      <c r="G32" s="6"/>
      <c r="H32" s="7"/>
    </row>
    <row r="33" spans="1:8" s="8" customFormat="1" ht="71.25" customHeight="1">
      <c r="A33" s="49" t="s">
        <v>62</v>
      </c>
      <c r="B33" s="58" t="s">
        <v>63</v>
      </c>
      <c r="C33" s="34">
        <v>10.7024793</v>
      </c>
      <c r="D33" s="35">
        <f t="shared" si="2"/>
        <v>12.949999953000001</v>
      </c>
      <c r="E33" s="36"/>
      <c r="F33" s="20">
        <f t="shared" si="0"/>
        <v>0</v>
      </c>
      <c r="G33" s="6"/>
      <c r="H33" s="7"/>
    </row>
    <row r="34" spans="1:8" s="14" customFormat="1">
      <c r="A34" s="48"/>
      <c r="B34" s="12" t="s">
        <v>64</v>
      </c>
      <c r="C34" s="22"/>
      <c r="D34" s="17"/>
      <c r="E34" s="13"/>
      <c r="F34" s="18"/>
      <c r="G34" s="11"/>
    </row>
    <row r="35" spans="1:8" s="8" customFormat="1" ht="71.25" customHeight="1">
      <c r="A35" s="49" t="s">
        <v>65</v>
      </c>
      <c r="B35" s="58" t="s">
        <v>66</v>
      </c>
      <c r="C35" s="34">
        <v>3.2</v>
      </c>
      <c r="D35" s="35">
        <f>+(C35*1.21)</f>
        <v>3.8719999999999999</v>
      </c>
      <c r="E35" s="36"/>
      <c r="F35" s="20">
        <f t="shared" ref="F35" si="5">E35*D35</f>
        <v>0</v>
      </c>
      <c r="G35" s="6"/>
      <c r="H35" s="7"/>
    </row>
    <row r="36" spans="1:8" s="8" customFormat="1" ht="71.25" customHeight="1">
      <c r="A36" s="49" t="s">
        <v>67</v>
      </c>
      <c r="B36" s="58" t="s">
        <v>68</v>
      </c>
      <c r="C36" s="34">
        <v>3.7490000000000001</v>
      </c>
      <c r="D36" s="35">
        <f>+(C36*1.21)</f>
        <v>4.5362900000000002</v>
      </c>
      <c r="E36" s="36"/>
      <c r="F36" s="20">
        <f t="shared" si="0"/>
        <v>0</v>
      </c>
      <c r="G36" s="6"/>
      <c r="H36" s="7"/>
    </row>
    <row r="37" spans="1:8" s="8" customFormat="1" ht="71.25" customHeight="1">
      <c r="A37" s="49" t="s">
        <v>69</v>
      </c>
      <c r="B37" s="58" t="s">
        <v>70</v>
      </c>
      <c r="C37" s="34">
        <v>3.45</v>
      </c>
      <c r="D37" s="35">
        <v>4.17</v>
      </c>
      <c r="E37" s="36"/>
      <c r="F37" s="20">
        <f t="shared" ref="F37" si="6">E37*D37</f>
        <v>0</v>
      </c>
      <c r="G37" s="6"/>
      <c r="H37" s="7"/>
    </row>
    <row r="38" spans="1:8" s="8" customFormat="1" ht="71.25" customHeight="1">
      <c r="A38" s="49" t="s">
        <v>71</v>
      </c>
      <c r="B38" s="58" t="s">
        <v>72</v>
      </c>
      <c r="C38" s="34">
        <v>3.1629999999999998</v>
      </c>
      <c r="D38" s="35">
        <v>4.17</v>
      </c>
      <c r="E38" s="36"/>
      <c r="F38" s="20">
        <f t="shared" si="0"/>
        <v>0</v>
      </c>
      <c r="G38" s="6"/>
      <c r="H38" s="7"/>
    </row>
    <row r="39" spans="1:8" s="14" customFormat="1">
      <c r="A39" s="48"/>
      <c r="B39" s="60" t="s">
        <v>73</v>
      </c>
      <c r="C39" s="22"/>
      <c r="D39" s="17"/>
      <c r="E39" s="13"/>
      <c r="F39" s="18"/>
      <c r="G39" s="11"/>
    </row>
    <row r="40" spans="1:8" s="8" customFormat="1" ht="45" customHeight="1">
      <c r="A40" s="49" t="s">
        <v>74</v>
      </c>
      <c r="B40" s="61" t="s">
        <v>75</v>
      </c>
      <c r="C40" s="37">
        <v>15</v>
      </c>
      <c r="D40" s="38">
        <f>+(C40*1.21)</f>
        <v>18.149999999999999</v>
      </c>
      <c r="E40" s="36"/>
      <c r="F40" s="20">
        <f t="shared" ref="F40" si="7">E40*D40</f>
        <v>0</v>
      </c>
      <c r="G40" s="6"/>
      <c r="H40" s="7"/>
    </row>
    <row r="41" spans="1:8" ht="22.5">
      <c r="A41" s="50"/>
      <c r="B41" s="2"/>
      <c r="C41" s="39"/>
      <c r="D41" s="40"/>
      <c r="E41" s="41"/>
      <c r="F41" s="42">
        <f>SUM(F6:F40)</f>
        <v>300.322</v>
      </c>
      <c r="G41" s="15"/>
    </row>
    <row r="42" spans="1:8" ht="15" customHeight="1">
      <c r="A42" s="51"/>
    </row>
    <row r="43" spans="1:8" s="53" customFormat="1">
      <c r="A43" s="70" t="s">
        <v>76</v>
      </c>
      <c r="B43" s="71"/>
      <c r="C43" s="71"/>
      <c r="D43" s="71"/>
      <c r="E43" s="62"/>
      <c r="F43" s="72" t="s">
        <v>77</v>
      </c>
      <c r="G43" s="73"/>
      <c r="H43" s="63"/>
    </row>
    <row r="44" spans="1:8" s="10" customFormat="1">
      <c r="A44" s="52" t="s">
        <v>78</v>
      </c>
      <c r="B44" s="76"/>
      <c r="C44" s="76"/>
      <c r="D44" s="76"/>
      <c r="E44" s="33"/>
      <c r="F44" s="68"/>
      <c r="G44" s="77"/>
      <c r="H44" s="9"/>
    </row>
    <row r="45" spans="1:8" s="10" customFormat="1">
      <c r="A45" s="52" t="s">
        <v>79</v>
      </c>
      <c r="B45" s="78"/>
      <c r="C45" s="79"/>
      <c r="D45" s="80"/>
      <c r="E45" s="33"/>
      <c r="F45" s="68"/>
      <c r="G45" s="77"/>
      <c r="H45" s="9"/>
    </row>
    <row r="46" spans="1:8" s="10" customFormat="1">
      <c r="A46" s="52" t="s">
        <v>80</v>
      </c>
      <c r="B46" s="76"/>
      <c r="C46" s="76"/>
      <c r="D46" s="76"/>
      <c r="E46" s="33"/>
      <c r="F46" s="77"/>
      <c r="G46" s="77"/>
      <c r="H46" s="9"/>
    </row>
    <row r="47" spans="1:8" s="10" customFormat="1">
      <c r="A47" s="52" t="s">
        <v>81</v>
      </c>
      <c r="B47" s="76"/>
      <c r="C47" s="76"/>
      <c r="D47" s="76"/>
      <c r="E47" s="33"/>
      <c r="F47" s="77"/>
      <c r="G47" s="77"/>
      <c r="H47" s="9"/>
    </row>
    <row r="48" spans="1:8" s="10" customFormat="1">
      <c r="A48" s="52" t="s">
        <v>82</v>
      </c>
      <c r="B48" s="76"/>
      <c r="C48" s="76"/>
      <c r="D48" s="76"/>
      <c r="E48" s="33"/>
      <c r="F48" s="77"/>
      <c r="G48" s="77"/>
      <c r="H48" s="9"/>
    </row>
    <row r="49" spans="1:8" s="10" customFormat="1">
      <c r="A49" s="52" t="s">
        <v>83</v>
      </c>
      <c r="B49" s="76"/>
      <c r="C49" s="76"/>
      <c r="D49" s="76"/>
      <c r="E49" s="33"/>
      <c r="F49" s="77"/>
      <c r="G49" s="77"/>
      <c r="H49" s="9"/>
    </row>
    <row r="50" spans="1:8" s="10" customFormat="1">
      <c r="A50" s="52" t="s">
        <v>84</v>
      </c>
      <c r="B50" s="76"/>
      <c r="C50" s="76"/>
      <c r="D50" s="76"/>
      <c r="E50" s="33"/>
      <c r="F50" s="77"/>
      <c r="G50" s="77"/>
      <c r="H50" s="9"/>
    </row>
    <row r="51" spans="1:8" s="10" customFormat="1">
      <c r="A51" s="52" t="s">
        <v>85</v>
      </c>
      <c r="B51" s="76"/>
      <c r="C51" s="76"/>
      <c r="D51" s="76"/>
      <c r="E51" s="33"/>
      <c r="F51" s="77"/>
      <c r="G51" s="77"/>
      <c r="H51" s="9"/>
    </row>
    <row r="52" spans="1:8" ht="15" customHeight="1"/>
    <row r="53" spans="1:8" s="24" customFormat="1" ht="20.25">
      <c r="A53" s="81" t="s">
        <v>86</v>
      </c>
      <c r="B53" s="82"/>
      <c r="C53" s="26"/>
      <c r="D53" s="27"/>
      <c r="E53" s="28"/>
      <c r="F53" s="26"/>
      <c r="G53" s="29"/>
      <c r="H53" s="23"/>
    </row>
    <row r="54" spans="1:8" ht="15" customHeight="1"/>
    <row r="55" spans="1:8" s="10" customFormat="1" ht="20.25">
      <c r="A55" s="64" t="s">
        <v>87</v>
      </c>
      <c r="B55" s="65"/>
      <c r="C55" s="45"/>
      <c r="D55" s="45"/>
      <c r="E55" s="45"/>
      <c r="F55" s="45"/>
      <c r="G55" s="25"/>
    </row>
    <row r="56" spans="1:8" s="10" customFormat="1" ht="20.25">
      <c r="A56" s="64" t="s">
        <v>88</v>
      </c>
      <c r="B56" s="65"/>
      <c r="C56" s="66"/>
      <c r="D56" s="67"/>
      <c r="E56" s="66"/>
      <c r="F56" s="67"/>
      <c r="G56" s="30"/>
    </row>
    <row r="57" spans="1:8" ht="15" customHeight="1"/>
  </sheetData>
  <mergeCells count="19">
    <mergeCell ref="A1:G1"/>
    <mergeCell ref="B50:D50"/>
    <mergeCell ref="B51:D51"/>
    <mergeCell ref="A43:D43"/>
    <mergeCell ref="B46:D46"/>
    <mergeCell ref="B47:D47"/>
    <mergeCell ref="B48:D48"/>
    <mergeCell ref="B49:D49"/>
    <mergeCell ref="F43:G43"/>
    <mergeCell ref="B2:D2"/>
    <mergeCell ref="B3:D3"/>
    <mergeCell ref="B44:D44"/>
    <mergeCell ref="B45:D45"/>
    <mergeCell ref="A55:B55"/>
    <mergeCell ref="A56:B56"/>
    <mergeCell ref="C56:D56"/>
    <mergeCell ref="E56:F56"/>
    <mergeCell ref="F44:G51"/>
    <mergeCell ref="A53:B53"/>
  </mergeCells>
  <phoneticPr fontId="4" type="noConversion"/>
  <pageMargins left="0.25" right="0.25" top="0.75" bottom="0.75" header="0.3" footer="0.3"/>
  <pageSetup paperSize="8" scale="44" orientation="portrait" r:id="rId1"/>
  <headerFooter alignWithMargins="0">
    <oddFooter>&amp;L08/2016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1d2bc-6680-416a-9701-9f70c88af51d">
      <Terms xmlns="http://schemas.microsoft.com/office/infopath/2007/PartnerControls"/>
    </lcf76f155ced4ddcb4097134ff3c332f>
    <TaxCatchAll xmlns="a7599020-1714-4f8c-b31a-581b0006cbb5" xsi:nil="true"/>
    <Merk xmlns="1e91d2bc-6680-416a-9701-9f70c88af5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2C5BA1C0A844B93824E423CBE6948" ma:contentTypeVersion="18" ma:contentTypeDescription="Create a new document." ma:contentTypeScope="" ma:versionID="aa0232ffdc5c1660c28e88748174fffc">
  <xsd:schema xmlns:xsd="http://www.w3.org/2001/XMLSchema" xmlns:xs="http://www.w3.org/2001/XMLSchema" xmlns:p="http://schemas.microsoft.com/office/2006/metadata/properties" xmlns:ns2="1e91d2bc-6680-416a-9701-9f70c88af51d" xmlns:ns3="a7599020-1714-4f8c-b31a-581b0006cbb5" targetNamespace="http://schemas.microsoft.com/office/2006/metadata/properties" ma:root="true" ma:fieldsID="1445aa136095fa649e99ebeebf72a61e" ns2:_="" ns3:_="">
    <xsd:import namespace="1e91d2bc-6680-416a-9701-9f70c88af51d"/>
    <xsd:import namespace="a7599020-1714-4f8c-b31a-581b0006cb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r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1d2bc-6680-416a-9701-9f70c88af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a240b72-1fe9-40ca-aa9c-4cb00326d4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rk" ma:index="23" nillable="true" ma:displayName="Merk" ma:format="Dropdown" ma:internalName="Merk">
      <xsd:simpleType>
        <xsd:restriction base="dms:Choice">
          <xsd:enumeration value="Groep"/>
          <xsd:enumeration value="P&amp;V"/>
          <xsd:enumeration value="Vivium"/>
          <xsd:enumeration value="Choice 4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99020-1714-4f8c-b31a-581b0006cb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3895d2-9da6-4a8a-a8fc-dd3889439e1b}" ma:internalName="TaxCatchAll" ma:showField="CatchAllData" ma:web="a7599020-1714-4f8c-b31a-581b0006cb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7BB04-00BF-4973-8386-BC6B22DCC004}"/>
</file>

<file path=customXml/itemProps2.xml><?xml version="1.0" encoding="utf-8"?>
<ds:datastoreItem xmlns:ds="http://schemas.openxmlformats.org/officeDocument/2006/customXml" ds:itemID="{1EE04CB4-0993-4756-95EA-ED1CAD7529C3}"/>
</file>

<file path=customXml/itemProps3.xml><?xml version="1.0" encoding="utf-8"?>
<ds:datastoreItem xmlns:ds="http://schemas.openxmlformats.org/officeDocument/2006/customXml" ds:itemID="{85A98285-E722-469F-9529-07C1234D8081}"/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P&amp;V/Vivium Insurance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 Liliane</dc:creator>
  <cp:keywords/>
  <dc:description/>
  <cp:lastModifiedBy>Crognaletti Gladys</cp:lastModifiedBy>
  <cp:revision/>
  <dcterms:created xsi:type="dcterms:W3CDTF">2007-05-16T06:39:02Z</dcterms:created>
  <dcterms:modified xsi:type="dcterms:W3CDTF">2026-02-10T09:12:29Z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e30484-7a78-4250-97b8-a1718403fcb0_Enabled">
    <vt:lpwstr>true</vt:lpwstr>
  </property>
  <property fmtid="{D5CDD505-2E9C-101B-9397-08002B2CF9AE}" pid="3" name="MSIP_Label_ede30484-7a78-4250-97b8-a1718403fcb0_SetDate">
    <vt:lpwstr>2021-03-28T21:24:28Z</vt:lpwstr>
  </property>
  <property fmtid="{D5CDD505-2E9C-101B-9397-08002B2CF9AE}" pid="4" name="MSIP_Label_ede30484-7a78-4250-97b8-a1718403fcb0_Method">
    <vt:lpwstr>Standard</vt:lpwstr>
  </property>
  <property fmtid="{D5CDD505-2E9C-101B-9397-08002B2CF9AE}" pid="5" name="MSIP_Label_ede30484-7a78-4250-97b8-a1718403fcb0_Name">
    <vt:lpwstr>Share with care (TLP-Amber)</vt:lpwstr>
  </property>
  <property fmtid="{D5CDD505-2E9C-101B-9397-08002B2CF9AE}" pid="6" name="MSIP_Label_ede30484-7a78-4250-97b8-a1718403fcb0_SiteId">
    <vt:lpwstr>a7ec1e0f-51f6-4919-b640-eba8413c83ae</vt:lpwstr>
  </property>
  <property fmtid="{D5CDD505-2E9C-101B-9397-08002B2CF9AE}" pid="7" name="MSIP_Label_ede30484-7a78-4250-97b8-a1718403fcb0_ActionId">
    <vt:lpwstr>5da0e3db-a863-4d31-8b0d-0000c8e3e745</vt:lpwstr>
  </property>
  <property fmtid="{D5CDD505-2E9C-101B-9397-08002B2CF9AE}" pid="8" name="MSIP_Label_ede30484-7a78-4250-97b8-a1718403fcb0_ContentBits">
    <vt:lpwstr>0</vt:lpwstr>
  </property>
  <property fmtid="{D5CDD505-2E9C-101B-9397-08002B2CF9AE}" pid="9" name="ContentTypeId">
    <vt:lpwstr>0x0101000612C5BA1C0A844B93824E423CBE6948</vt:lpwstr>
  </property>
  <property fmtid="{D5CDD505-2E9C-101B-9397-08002B2CF9AE}" pid="10" name="MediaServiceImageTags">
    <vt:lpwstr/>
  </property>
</Properties>
</file>